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120" yWindow="-120" windowWidth="23256" windowHeight="13176" tabRatio="806" activeTab="6"/>
  </bookViews>
  <sheets>
    <sheet name="1 PRIPREMNI I RUŠENJE" sheetId="24" r:id="rId1"/>
    <sheet name="3 BETONSKI I AB" sheetId="33" r:id="rId2"/>
    <sheet name="4 ZIDARSKI" sheetId="34" r:id="rId3"/>
    <sheet name="5 IZOLATERSKI" sheetId="41" r:id="rId4"/>
    <sheet name="6 TESARSKI RADOVI" sheetId="32" r:id="rId5"/>
    <sheet name="11 LIMARSKI RADOVI " sheetId="37" r:id="rId6"/>
    <sheet name="REKAPITULACIJA 01" sheetId="30" r:id="rId7"/>
  </sheets>
  <definedNames>
    <definedName name="_xlnm.Print_Area" localSheetId="3">'5 IZOLATERSKI'!$A$1:$F$40</definedName>
    <definedName name="_xlnm.Print_Area" localSheetId="6">'REKAPITULACIJA 01'!$A$1:$F$27</definedName>
    <definedName name="_xlnm.Print_Titles" localSheetId="0">'1 PRIPREMNI I RUŠENJE'!#REF!</definedName>
    <definedName name="_xlnm.Print_Titles" localSheetId="5">'11 LIMARSKI RADOVI '!$4:$4</definedName>
    <definedName name="_xlnm.Print_Titles" localSheetId="1">'3 BETONSKI I AB'!$4:$4</definedName>
    <definedName name="_xlnm.Print_Titles" localSheetId="2">'4 ZIDARSKI'!$3:$4</definedName>
    <definedName name="_xlnm.Print_Titles" localSheetId="3">'5 IZOLATERSKI'!$4:$4</definedName>
    <definedName name="_xlnm.Print_Titles" localSheetId="4">'6 TESARSKI RADOVI'!$4:$4</definedName>
    <definedName name="_xlnm.Print_Titles" localSheetId="6">'REKAPITULACIJA 01'!#REF!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32"/>
  <c r="F81" i="33" l="1"/>
  <c r="F79"/>
  <c r="F73" i="24"/>
  <c r="F79" l="1"/>
  <c r="F31" i="37" l="1"/>
  <c r="F29" i="32"/>
  <c r="F26" i="37" l="1"/>
  <c r="D18" i="32" l="1"/>
  <c r="F30" i="41" l="1"/>
  <c r="F26"/>
  <c r="F22"/>
  <c r="F18"/>
  <c r="F14"/>
  <c r="F10"/>
  <c r="F13" i="34"/>
  <c r="F11"/>
  <c r="F77" i="33"/>
  <c r="F76"/>
  <c r="F73"/>
  <c r="F72"/>
  <c r="F69"/>
  <c r="F68"/>
  <c r="F57"/>
  <c r="F56"/>
  <c r="F53"/>
  <c r="F52"/>
  <c r="F49"/>
  <c r="F48"/>
  <c r="F33"/>
  <c r="F32"/>
  <c r="F29"/>
  <c r="F28"/>
  <c r="F25"/>
  <c r="F48" i="24" l="1"/>
  <c r="F46"/>
  <c r="F40"/>
  <c r="F36"/>
  <c r="F34"/>
  <c r="F32"/>
  <c r="F30"/>
  <c r="F56"/>
  <c r="F52"/>
  <c r="F50"/>
  <c r="F44"/>
  <c r="F42"/>
  <c r="F38"/>
  <c r="F28"/>
  <c r="F26"/>
  <c r="F24"/>
  <c r="F13" i="33" l="1"/>
  <c r="F21" i="37" l="1"/>
  <c r="F16"/>
  <c r="F11" l="1"/>
  <c r="F33" s="1"/>
  <c r="F48" i="32"/>
  <c r="F46"/>
  <c r="F43"/>
  <c r="F42"/>
  <c r="F41"/>
  <c r="F27"/>
  <c r="F23"/>
  <c r="F18"/>
  <c r="F36" i="41"/>
  <c r="F38" s="1"/>
  <c r="F15" i="34"/>
  <c r="F65" i="33"/>
  <c r="F64"/>
  <c r="F61"/>
  <c r="F60"/>
  <c r="F45"/>
  <c r="F44"/>
  <c r="F41"/>
  <c r="F40"/>
  <c r="F37"/>
  <c r="F36"/>
  <c r="F22"/>
  <c r="F21"/>
  <c r="F18"/>
  <c r="F17"/>
  <c r="F75" i="24"/>
  <c r="F71"/>
  <c r="F54"/>
  <c r="F58" s="1"/>
  <c r="F77"/>
  <c r="F14" i="33"/>
  <c r="F81" i="24" l="1"/>
  <c r="F8" i="30" s="1"/>
  <c r="F11"/>
  <c r="F31" i="32"/>
  <c r="F12" i="30" s="1"/>
  <c r="F14"/>
  <c r="F17" i="34"/>
  <c r="F10" i="30" s="1"/>
  <c r="F83" i="33"/>
  <c r="F9" i="30" s="1"/>
  <c r="F7"/>
  <c r="F50" i="32" l="1"/>
  <c r="F13" i="30" s="1"/>
  <c r="F16" l="1"/>
  <c r="F17" s="1"/>
  <c r="F18" s="1"/>
</calcChain>
</file>

<file path=xl/sharedStrings.xml><?xml version="1.0" encoding="utf-8"?>
<sst xmlns="http://schemas.openxmlformats.org/spreadsheetml/2006/main" count="402" uniqueCount="237">
  <si>
    <t>REKAPITULACIJA:</t>
  </si>
  <si>
    <r>
      <t>m</t>
    </r>
    <r>
      <rPr>
        <vertAlign val="superscript"/>
        <sz val="10"/>
        <rFont val="Arial Narrow"/>
        <family val="2"/>
        <charset val="238"/>
      </rPr>
      <t>2</t>
    </r>
  </si>
  <si>
    <t>UKUPNO</t>
  </si>
  <si>
    <t>PDV</t>
  </si>
  <si>
    <r>
      <t>m</t>
    </r>
    <r>
      <rPr>
        <sz val="10"/>
        <rFont val="Calibri"/>
        <family val="2"/>
      </rPr>
      <t>³</t>
    </r>
  </si>
  <si>
    <t>PRIPREMNI RADOVI  I RADOVI RUŠENJA, UKLANJANJA</t>
  </si>
  <si>
    <t>ZEMLJANI RADOVI</t>
  </si>
  <si>
    <t>TESARSKI RADOVI</t>
  </si>
  <si>
    <t>2. ZEMLJANI RADOVI UKUPNO:</t>
  </si>
  <si>
    <t>m³</t>
  </si>
  <si>
    <t>BETONSKI I ARMIRANOBETONSKI RADOVI</t>
  </si>
  <si>
    <t>ZIDARSKI RADOVI</t>
  </si>
  <si>
    <t>IZOLATERSKI RADOVI</t>
  </si>
  <si>
    <t>m</t>
  </si>
  <si>
    <t>kom</t>
  </si>
  <si>
    <r>
      <t>m</t>
    </r>
    <r>
      <rPr>
        <sz val="10"/>
        <rFont val="Calibri"/>
        <family val="2"/>
      </rPr>
      <t>²</t>
    </r>
  </si>
  <si>
    <t>SVEUKUPNO (s PDV-om)</t>
  </si>
  <si>
    <t xml:space="preserve">REKAPITULACIJA </t>
  </si>
  <si>
    <t>kg</t>
  </si>
  <si>
    <t>Beton C25/30, XC2</t>
  </si>
  <si>
    <t>Oplata</t>
  </si>
  <si>
    <t>I</t>
  </si>
  <si>
    <t>I.1.</t>
  </si>
  <si>
    <t>I.2.</t>
  </si>
  <si>
    <t>I.3.</t>
  </si>
  <si>
    <t>I.4.</t>
  </si>
  <si>
    <t>I.5.</t>
  </si>
  <si>
    <t>I.6.</t>
  </si>
  <si>
    <t>I.7.</t>
  </si>
  <si>
    <t>I.8.</t>
  </si>
  <si>
    <t>I.9.</t>
  </si>
  <si>
    <t>I.10.</t>
  </si>
  <si>
    <t>I.11.</t>
  </si>
  <si>
    <t>I.13.</t>
  </si>
  <si>
    <t>I.14.</t>
  </si>
  <si>
    <t>I.</t>
  </si>
  <si>
    <t>PRIPREMNI RADOVI  I RADOVI RUŠENJA, UKLANJANJA UKUPNO:</t>
  </si>
  <si>
    <t>II</t>
  </si>
  <si>
    <t>II.1.</t>
  </si>
  <si>
    <t>II.3.</t>
  </si>
  <si>
    <t>II.5.</t>
  </si>
  <si>
    <t>IV</t>
  </si>
  <si>
    <t>Ručno rušenje mora se odvijati isključivo postupno i to odozgo naniže (-bez potkopavanja). Pojedini dijelovi zidova i dimnjaci ne smiju se ostavljati neporušeni, nego se moraju rušiti istovremeno s ostalim dijelovima objekta.
Rušenje međukatne odnosno tavanske konstrukcije smije otpočeti tek po rušenju i uklanjanju svih porušenih dijelova iznad nivoa te konstrukcije. Ručno rušenje slobodnostojećih zidova mora se izvoditi isključivo pomoću odgovarajućih radnih skela.
Ako se rušenje objekta obavlja pomoću strojeva, isti se mora nalaziti na udaljenosti koja je najmanje za 1,5 puta veća od visine objekta, odnosno dijela koji se ruši.</t>
  </si>
  <si>
    <t>Prije početka rušenja pojedinih elemenata, a naročito prije početka odvoza srušenog ili demontiranog materijala sa gradilišta, izvođač treba poduzeti sve mjere radi zaštite okoline i ljudi.</t>
  </si>
  <si>
    <t>Prije podnošenje ponude izvođač mora pregledati objekt i potpuno se upoznati s postojećim stanjem.
Ako utvrdi da neki radovi nisu obuhvaćeni ovim troškovnikom, dužan je iste opisati i ponuditi u svojoj ponudi kao posebno iskazane dodatne stavke. Ukoliko izvođač ne navede u ponudi takve dodatne stavke, smatrat će se da njegova ponuda obuhvaća kompletno rušenje i demontaže uključivo sve potrebne radove, skele, prijevoze, prijenose i transporte, odvoz, raskrčivanje, čišćenje, sva potrebna statička i HTZ osiguranja itd., te se nikakvi dodatni troškovi s tog naslova neće priznavati niti posebno plaćati.
Svaka pojedina stavka troškovnika mora u jediničnoj cijeni sadržavati sav potreban rad i materijal, kako je navedeno u opisu stavke.</t>
  </si>
  <si>
    <t>Sva rušenja i demontaže treba izvršiti pažljivo kako ne bi došlo do nepotrebnog oštećivanja građevinskih elemenata koji zadržavaju oblik, položaj i funkciju.</t>
  </si>
  <si>
    <t>Eventualne promjene uslijed utvrđenih razlika između predviđenih i potrebnih radova obavezno treba dogovoriti s nadzornim inženjerom. U slučaju da su potrebni određeni radovi koji nisu mogli biti predviđeni troškovnikom i nacrtima, izvođač je dužan tražiti odobrenje za te radove, kao i način izvedbe od nadzornog inženjera. Obračun se vrši prema stvarno izvedenom radu. Za novo izvedene radove vrijede svi prije navedeni uvjeti.</t>
  </si>
  <si>
    <t>Prilikom izvođenja radova obavezno se pridržavati svih mjera zaštite pri radu u skladu sa zakonskim propisima, normama i uzancama.</t>
  </si>
  <si>
    <t>OPĆI UVJETI:</t>
  </si>
  <si>
    <t>I.15.</t>
  </si>
  <si>
    <t>I.16.</t>
  </si>
  <si>
    <t>I.17.</t>
  </si>
  <si>
    <t>Radovi se moraju izvesti prema nacrtima i opisima iz troškovnika. Prije početka zemljanih radova obavezno iskolčiti gabarite objekta te po potrebi postaviti druge potrebne oznake, označiti stalne visine te snimiti postojeći teren radi obračuna količine iskopa. Izvođenje radova na gradilištu započeti tek kada je ono uređeno prema odredbama Pravilnika o zaštiti na radu u građevinarstvu.</t>
  </si>
  <si>
    <t xml:space="preserve">Iskopi za temeljne trake s pokosom 1:1. Točan pokos kao i kotu temeljenja odredit će nadzorni inženjer pri izvođenju zemljanih radova.
</t>
  </si>
  <si>
    <t>Ukoliko se radovi izvode u zimskom odnosno ljetnom periodu, sve radnje zaštite pri izvođenju pojedinih radova kao i građevine u cjelini, moraju biti uključeni u jediničnu cijenu i neće se posebno priznavati nikakve naknade.</t>
  </si>
  <si>
    <t>Obračun iskopa zemljanih radova vrši se po volumenu stvarno izvedene količine u sraslom stanju, a nasipa po volumenu stvarno izvedene količine u nabijenom stanju. Odvoz i dovoz materijala obračunava se također po volumenu odvezene količine u sraslom stanju, bez dodataka na rastresitost materijala.
Prije početka radova Izvođač treba odrediti točno mjesto deponija, odnosno daljinu prijevoza, jer se naknadno povećanje cijene na račun prijevoza neće priznati.
Ukoliko dođe do zatrpavanja, urušavanja, odrona ili bilo koje druge štete nepažnjom izvođača (radi nedovoljnog podupiranja, razupiranja ili drugog nedovoljnog osiguranja), Izvođač je dužan dovesti iskop u ispravno stanje, odnosno popraviti štetu bez posebne odštete.</t>
  </si>
  <si>
    <t>U jediničnu cijenu predviđenih stavki moraju biti obuhvaćeni i slijedeći troškovi:
- sva iskolčenja,
- gruba i fina planiranja u iskopu te zbijanje do traženog modula zbijenosti,
- sve potrebne skele za razupiranje iskopa,
- odšteta za punjenje iskopa oborinskom vodom,
- zatrpavanja i planiranje terena nakon završetka radova,
- uklanjanje viška iskopanog materijala i troškovi deponiranja</t>
  </si>
  <si>
    <t xml:space="preserve">U slučaju da opis pojedine stavke nije dovoljno jasan, mjerodavna je samo uputa i tumačenje Projektanta/Nadzora. O tome se izvođač treba informirati već prilikom sastavljanja jedinične cijene.
</t>
  </si>
  <si>
    <t>Demontaža krovne limarije, horizontalnih i vertikalnih oluka.</t>
  </si>
  <si>
    <t>Iskolčenje projektiranog rješenja uz dogovor s geodetom i osiguranje samog iskolčenja te postavljanje visinskih točaka za potrebe izvođenja radova. Iskolčenje izvršiti točno prema danim podacima. Jedinična cijena sadrži sav rad i pomoćna sredstava za izvedbu iskolčenja i osiguranje točaka. U cijenu uključena izvedba elaborata iskolčenja za novoprojektirano stanje.</t>
  </si>
  <si>
    <t xml:space="preserve">U jedinične cijene stavki obvezno uključiti sav pomoćni materijal, rad strojeva i ljudi, glatku oplatu, podmetače za točan položaj  armature, skele i prilaze, troškove svih potrebnih ispitivanja i dokaza kvalitete, sve do potpune funkcionalne gotovosti pojedine stavke, uključujući čišćenje gradilišta tijekom i nakon dovršetka faza radova te njegovanje svih ugrađenih betona, strojnu ugradnju i spravljanje betona te montažu i demontažu oplate. </t>
  </si>
  <si>
    <t>Dvostrana oplata</t>
  </si>
  <si>
    <t>Beton C 25/30</t>
  </si>
  <si>
    <t>Jednostrana oplata</t>
  </si>
  <si>
    <t>IV.1.</t>
  </si>
  <si>
    <t>IV.2.</t>
  </si>
  <si>
    <t>IV.3.</t>
  </si>
  <si>
    <t>Beton</t>
  </si>
  <si>
    <r>
      <t>SVEUKUPNO (bez PDV-a)</t>
    </r>
    <r>
      <rPr>
        <b/>
        <sz val="11"/>
        <color indexed="10"/>
        <rFont val="Arial Narrow"/>
        <family val="2"/>
      </rPr>
      <t xml:space="preserve"> </t>
    </r>
  </si>
  <si>
    <t>Skladištenje materijala, koji se koriste za zidanje, mora biti takvo da nije moguće oštećenje do stupnja kada nisu pogodni za korištenje. Opekarski blok se ne smije polagati na površine koje sadrže kemijske nečistoće, klinker ili pepeo, niti na novo betonirane ploče, dok ta konstrukcija nema dovoljnu nosivost. Zimi, opekarski blok koji nije otporan na mraz potrebno je skladištiti u zatvorenim prostorima gdje temperatura nije niža od 0°C.</t>
  </si>
  <si>
    <t xml:space="preserve">Izvođač radova se tijekom izvedbe zidarskih radova mora pridržavati svih uvjeta i opisa u projektu i troškovniku kao i važećih propisa.
Materijali koji se upotrebljavaju za zidarske radove moraju biti ispravni, kvalitetni, a na zahtjev nadzornog inženjera, izvođač mora predočiti važeće ateste ili dati materijal ispitati prema važećim standardima. Ovo ispitivanje pada na teret izvođača.
</t>
  </si>
  <si>
    <t xml:space="preserve"> - Knauf Insulation paropropusna i vodonepropusna folija LDS 0.04</t>
  </si>
  <si>
    <t>Folija se postavlja na izvedenu daščanu oplatu.</t>
  </si>
  <si>
    <t>U stavci je sav rad, materijal i prijenos za navedene slojeve.</t>
  </si>
  <si>
    <r>
      <t>Obračun po m</t>
    </r>
    <r>
      <rPr>
        <vertAlign val="superscript"/>
        <sz val="10"/>
        <rFont val="Arial Narrow"/>
        <family val="2"/>
        <charset val="238"/>
      </rPr>
      <t>2</t>
    </r>
    <r>
      <rPr>
        <sz val="10"/>
        <rFont val="Arial Narrow"/>
        <family val="2"/>
        <charset val="238"/>
      </rPr>
      <t xml:space="preserve"> izvedene izolacije</t>
    </r>
  </si>
  <si>
    <r>
      <t xml:space="preserve"> m</t>
    </r>
    <r>
      <rPr>
        <vertAlign val="superscript"/>
        <sz val="10"/>
        <rFont val="Arial Narrow"/>
        <family val="2"/>
        <charset val="238"/>
      </rPr>
      <t>2</t>
    </r>
  </si>
  <si>
    <r>
      <t>m</t>
    </r>
    <r>
      <rPr>
        <sz val="10"/>
        <rFont val="Arial Narrow"/>
        <family val="2"/>
      </rPr>
      <t>²</t>
    </r>
  </si>
  <si>
    <t>Svu konstruktivnu drvenu građu potrebno je zaštititi fungicidom i pirostopom ili odgovarajućim, sve po dogovoru s projektantom, te istu uračunati u cijenu!</t>
  </si>
  <si>
    <t>U stavci je uračunata građa, okov, spojni okov - čelični limovi ili papuče za spoj elemenata, izrada i montaža te prijenos i potrebna radna skela.</t>
  </si>
  <si>
    <t>Dobava, izrada i montaža krovne konstrukcije, od drveta C24, max. vlažnosti 15 %.</t>
  </si>
  <si>
    <t>pajanta 12/16</t>
  </si>
  <si>
    <t>Obračun se vrši po m3 građe.</t>
  </si>
  <si>
    <t>KROVOPOKRIVAČKI RADOVI</t>
  </si>
  <si>
    <t>Oplata se izvodi na krovnoj konstrukciji, a kuje se na rogove.</t>
  </si>
  <si>
    <t>U stavci je sav rad, materijal, vezna sredstva i prijenos.</t>
  </si>
  <si>
    <r>
      <t>Obračun po m</t>
    </r>
    <r>
      <rPr>
        <vertAlign val="superscript"/>
        <sz val="10"/>
        <rFont val="Arial Narrow"/>
        <family val="2"/>
        <charset val="238"/>
      </rPr>
      <t>2</t>
    </r>
    <r>
      <rPr>
        <sz val="10"/>
        <rFont val="Arial Narrow"/>
        <family val="2"/>
        <charset val="238"/>
      </rPr>
      <t xml:space="preserve"> kose površine krova.</t>
    </r>
  </si>
  <si>
    <t>U stavci je uključen materijal, vezna sredstva, rad i prijenosi.</t>
  </si>
  <si>
    <r>
      <t>Obračun po m</t>
    </r>
    <r>
      <rPr>
        <vertAlign val="superscript"/>
        <sz val="10"/>
        <color indexed="8"/>
        <rFont val="Arial Narrow"/>
        <family val="2"/>
        <charset val="238"/>
      </rPr>
      <t>2</t>
    </r>
    <r>
      <rPr>
        <sz val="10"/>
        <color indexed="8"/>
        <rFont val="Arial Narrow"/>
        <family val="2"/>
        <charset val="238"/>
      </rPr>
      <t xml:space="preserve"> kose površine krova.</t>
    </r>
  </si>
  <si>
    <t>Postaviti i crijepove snjegobrane u donjoj zoni krova u tri reda. Snjegobrane postaviti iznad zone crijepova odzračnika.</t>
  </si>
  <si>
    <t>Postaviti i elemente za odzraku krova: komplet odzračnika i odzračni element za strehu prema uputama proizvođača.</t>
  </si>
  <si>
    <t>komplet odzračnika</t>
  </si>
  <si>
    <t>odzračni element za strehu</t>
  </si>
  <si>
    <t>Postavljanje sljemenjaka na sljeme odzračne trake na sljeme. Postavljanje prema uputama proivođača. Obračun po metru.</t>
  </si>
  <si>
    <t>PRIPREMNI RADOVI, RADOVI RUŠENJA I UKLANJANJA</t>
  </si>
  <si>
    <t>III</t>
  </si>
  <si>
    <t>V</t>
  </si>
  <si>
    <t>VI</t>
  </si>
  <si>
    <t>VII</t>
  </si>
  <si>
    <t>BETONSKI RADOVI</t>
  </si>
  <si>
    <t>III.1.</t>
  </si>
  <si>
    <t>III.2.</t>
  </si>
  <si>
    <t>III.3.</t>
  </si>
  <si>
    <t>III.4.</t>
  </si>
  <si>
    <t>III.5.</t>
  </si>
  <si>
    <t>III.6.</t>
  </si>
  <si>
    <t>III.7.</t>
  </si>
  <si>
    <t>III.8.</t>
  </si>
  <si>
    <t>III.9.</t>
  </si>
  <si>
    <t>III.10.</t>
  </si>
  <si>
    <t>III.11.</t>
  </si>
  <si>
    <t>III.12.</t>
  </si>
  <si>
    <t>III.13.</t>
  </si>
  <si>
    <t>III.14.</t>
  </si>
  <si>
    <t>III.15.</t>
  </si>
  <si>
    <t>III.16.</t>
  </si>
  <si>
    <t>III.17.</t>
  </si>
  <si>
    <t>III.18.</t>
  </si>
  <si>
    <t>III.19.</t>
  </si>
  <si>
    <t xml:space="preserve"> ZIDARSKI RADOVI UKUPNO:</t>
  </si>
  <si>
    <t>V.1.</t>
  </si>
  <si>
    <t xml:space="preserve"> IZOLATERSKI RADOVI UKUPNO:</t>
  </si>
  <si>
    <t>V.2.</t>
  </si>
  <si>
    <t>V.3.</t>
  </si>
  <si>
    <t>V.4.</t>
  </si>
  <si>
    <t>V.5.</t>
  </si>
  <si>
    <t>V.6.</t>
  </si>
  <si>
    <t>V.7.</t>
  </si>
  <si>
    <t>VI.</t>
  </si>
  <si>
    <t>VII.</t>
  </si>
  <si>
    <t>KROVOPOKRIVAČKI RADOVI UKUPNO:</t>
  </si>
  <si>
    <t>XI</t>
  </si>
  <si>
    <t>LIMARSKI RADOVI</t>
  </si>
  <si>
    <t>LIMARSKI RADOVI UKUPNO:</t>
  </si>
  <si>
    <t>VI.1.</t>
  </si>
  <si>
    <t>VI.3.</t>
  </si>
  <si>
    <t>VI.4.</t>
  </si>
  <si>
    <t>VII.1.</t>
  </si>
  <si>
    <t>VII.2.</t>
  </si>
  <si>
    <t>VII.3.</t>
  </si>
  <si>
    <t>Sav vezni i spojni materijal mora biti odgovarajuće kvalitete(cinčani čavli).</t>
  </si>
  <si>
    <t>Jediničnom cijenom obuhvatiti sav osnovni i pomoćni materijal, transport, dizanje te rad na savijanju i montaži.</t>
  </si>
  <si>
    <r>
      <t>Obračun po m</t>
    </r>
    <r>
      <rPr>
        <vertAlign val="superscript"/>
        <sz val="10"/>
        <rFont val="Arial Narrow"/>
        <family val="2"/>
        <charset val="238"/>
      </rPr>
      <t>2</t>
    </r>
  </si>
  <si>
    <t>XI.1.</t>
  </si>
  <si>
    <t>red. broj</t>
  </si>
  <si>
    <t>vrsta radova</t>
  </si>
  <si>
    <t>jedinica mjere</t>
  </si>
  <si>
    <t>količina</t>
  </si>
  <si>
    <t>jedinična cijena</t>
  </si>
  <si>
    <t>Izvode se od zinkotit lima d = 0,80 mm. Kuke od zinkotit traka 5/30 mm, razvijene širine d=550 mm. Kuke stavljati na svaki rog.</t>
  </si>
  <si>
    <t>Jediničnom cijenom obuhvaćen je sav materijal, transport, rad i montaža.</t>
  </si>
  <si>
    <t>Obračun po metru olučne cijevi.</t>
  </si>
  <si>
    <t>Jediničnom cijenom obuhvaćen je sav materijal, transport, rad i montaža kao i lijevano željezna cijev za zaštitu od udaraca.</t>
  </si>
  <si>
    <t>XI.2.</t>
  </si>
  <si>
    <t>XI.3.</t>
  </si>
  <si>
    <t>Izrada, dobava i ugradnja horizontalnih odvodnih olučnih cijevi polukružnog presjeka Ø80 mm za odvodnju oborinske vode sa krova.</t>
  </si>
  <si>
    <t>Izrada, dobava i ugradnja vertikalnih odvodnih olučnih cijevi polukružnog presjeka Ø80 mm za odvodnju oborinske vode sa krova.</t>
  </si>
  <si>
    <t>Pažljiva demontaža krovnog pokrova od šindre, prijenos do 20 m, utovar u vozilo te odvoz na za to predviđenu deponiju. U stavku uključiti skladištenje na deponiji te potrebne pristojbe.</t>
  </si>
  <si>
    <t>Demontaža i prikladno zbrinjavanje zvona do završetka izgradnje kapele te ponovni  postav nakon završetka radova.</t>
  </si>
  <si>
    <t>Dislociranje i zbrinjavanje vanjskih kovanih vrata  do završetka izgradnje kapele te ponovni  postav nakon završetka radova.</t>
  </si>
  <si>
    <t>Skidanje i sanacija križa tornja  do završetka izgradnje kapele te ponovni  postav nakon završetka radova.</t>
  </si>
  <si>
    <t>Demontaža drvene građe na tavanu i tornju (rogovi, podrožnice, razupora, stupovi), prijenos do 20 m, utovar u vozilo te odvoz na za to predviđenu deponiju. U stavku uključiti skladištenje na deponiji te potrebne pristojbe.</t>
  </si>
  <si>
    <t>Rušenje i uklanjanje ploče betonske ograde postojećeg spomenika uz kapelu.  Stavka obuhvaća sve radove do potpunog uklanjanja ploče. Obračun po m³ razbijene konstrukcije.</t>
  </si>
  <si>
    <t>Demontaža vanjske i unutarnje stolarije u prizemlju i tornju, utovar u vozilo te odvoz i istovar na gradsku deponiju udaljenu do 20 km, uključene sve pristojbe. Obračun po komadu.Obračun po m2 uklonjenih elemenata.</t>
  </si>
  <si>
    <r>
      <t xml:space="preserve">Rušenje i razgradnja elemenata građevine izvedenih od opekarskih proizvoda. Stavka uključuje </t>
    </r>
    <r>
      <rPr>
        <sz val="10"/>
        <rFont val="Arial Narrow"/>
        <family val="2"/>
      </rPr>
      <t>rušenje vanjskih zidova kapele i tornja</t>
    </r>
    <r>
      <rPr>
        <sz val="10"/>
        <rFont val="Arial Narrow"/>
        <family val="2"/>
        <charset val="238"/>
      </rPr>
      <t>. Rušenje je potrebno izvesti pažljivo. Obračun po m</t>
    </r>
    <r>
      <rPr>
        <sz val="10"/>
        <rFont val="Calibri"/>
        <family val="2"/>
      </rPr>
      <t>³</t>
    </r>
    <r>
      <rPr>
        <sz val="10"/>
        <rFont val="Arial Narrow"/>
        <family val="2"/>
        <charset val="238"/>
      </rPr>
      <t xml:space="preserve"> srušenog ziđa. Stavka obuhvaća sve radove rušenja i odlaganja pune opeke na  deponiji.</t>
    </r>
  </si>
  <si>
    <t>Pažljiva demontaža i primjereno zbrinjavanje granitnih elemenata ograde postojećeg spomenika uz kapelu. Stavka obuhvaća sve radove do potpunog uklanjanja spomenika. Obračun po m2 granitnih elemenata.</t>
  </si>
  <si>
    <t>Uklanjanje drvenih stepenica (ljestvi) za tavan.</t>
  </si>
  <si>
    <t xml:space="preserve">POZ PP 004
Dobava i betoniranje armirano-betonskih ploča u kripti betonom klase C25/30, debljina AB ploče iznosi 10 cm.  Širina ploče je 90 cm. Sve u glatkoj oplati i prema nacrtima. U cijeni je sav potreban materijal, rad i skela do pune gotovosti stavke.
</t>
  </si>
  <si>
    <t>POZ PP102
Dobava betona i betoniranje AB ploče prizemlja betonom klase C25/30, debljine 12 cm. Gornja betonska ploha mora biti vodoravna. 
Razred izloženosti XC2.</t>
  </si>
  <si>
    <t>POZ PP104
Dobava betona i betoniranje AB ploče vanjskog podesta ispred bočne prostorije betonom klase C25/30, debljine 12 cm. Gornja betonska ploha mora biti vodoravna. 
Razred izloženosti XC2.</t>
  </si>
  <si>
    <t>Dobava betona i betoniranje AB ploče  podesta oltara u prizemlju. Betoniranje betonom klase C25/30, debljine 15 cm. Gornja betonska ploha mora biti vodoravna. 
Razred izloženosti XC2.</t>
  </si>
  <si>
    <t>POZ 202
Dobava betona i betoniranje AB ploče tornja betonom klase C25/30, debljine 20 cm. Gornja betonska ploha mora biti vodoravna. 
Razred izloženosti XC2.</t>
  </si>
  <si>
    <t>POZ 306
Dobava betona i betoniranje AB ploče vrha tornja betonom klase C25/30, debljine 12 cm. Gornja betonska ploha mora biti vodoravna. 
Razred izloženosti XC2.</t>
  </si>
  <si>
    <t>Dobava betona i betoniranje AB polukružnih nadvoja betonom klase C25/30, visine 15 cm (prozori) i 20 cm (vrata). Donja betonska ploha mora biti ravna. 
Razred izloženosti XC2.</t>
  </si>
  <si>
    <t xml:space="preserve">Zidanje vanjskih zidova kapele u  prizemlj blok opekom d=25 cm u PCM. Visina zda 327 cm. U stavci je sadržan sav materijal, rad, prijenosi i potrebita radna skela. </t>
  </si>
  <si>
    <t xml:space="preserve">Zidanje vanjskih zidova tornja (iznad POZ 306) blok opekom d=25 cm u PCM. Visina zda 572 cm. U stavci je sadržan sav materijal, rad, prijenosi i potrebita radna skela. </t>
  </si>
  <si>
    <r>
      <t>Obračun po m</t>
    </r>
    <r>
      <rPr>
        <vertAlign val="superscript"/>
        <sz val="10"/>
        <rFont val="Arial Narrow"/>
        <family val="2"/>
        <charset val="238"/>
      </rPr>
      <t>2</t>
    </r>
    <r>
      <rPr>
        <sz val="10"/>
        <rFont val="Arial Narrow"/>
        <family val="2"/>
        <charset val="238"/>
      </rPr>
      <t xml:space="preserve"> izvedene membrane</t>
    </r>
  </si>
  <si>
    <t>Izvedba hidroizolacije kosog krova kapele i bočne prostorije, K1 i K2 koja se sastoji od:</t>
  </si>
  <si>
    <t>nazidnica 14/16</t>
  </si>
  <si>
    <t>rog 10/14</t>
  </si>
  <si>
    <t>rog 12/16,</t>
  </si>
  <si>
    <t>Krovnu konstrukciju izvesti  prema projektu, a dimenzije drvenih elemenata prilagoditi izvedenom stanju građevine !</t>
  </si>
  <si>
    <t xml:space="preserve">vezna greda 16/20 </t>
  </si>
  <si>
    <t xml:space="preserve">Pokrivanje krovnih površina nagiba 50° glinenim utorenim crijepom. Postavljanje u svemu prema uputama proizvođača. Za rubove koristiti rubni crijep. </t>
  </si>
  <si>
    <t>biber crijep</t>
  </si>
  <si>
    <t>Obračun po m</t>
  </si>
  <si>
    <t xml:space="preserve">Demontaža gromobrana prijenos do 20 m, utovar u vozilo te odvoz na za to predviđenu  deponiju.U stavku uključiti skladištenje na deponiji te potrebne pristojbe.
</t>
  </si>
  <si>
    <t>XI.4.</t>
  </si>
  <si>
    <t xml:space="preserve"> m</t>
  </si>
  <si>
    <t>Dobava i montaža okapnog lima koji se postavlja na rub krovne konstrukcije. Izvesti od zinkotit lima 0,80 mm, preko svih slojeva konstrukcije. Spojeve limova izvesti po sistemu dvostrukih ležećih i stojećih preklopa.</t>
  </si>
  <si>
    <t>Sav vezni i spojni materijal mora biti odgovarajuće kvalitete (cinčani čavli).</t>
  </si>
  <si>
    <t>VI.5.</t>
  </si>
  <si>
    <t>Postavljanje postojećeg križa na toranj s novim nosačem. U stavku je uključena izrada drvenog nosača, ugradnja i postavljanje križa na krov tornja. U stavku je uključen sav materijal, sredstva, rad i prijenosi.</t>
  </si>
  <si>
    <t>Opšav  zidova tornja na spoju s krovom r.š. d=40cm od  zinkotit lima 0,80 mm, preko daščane oplate i hidroizolacije. Spojeve limova izvesti po sistemu dvostrukih ležećih i stojećih preklopa.</t>
  </si>
  <si>
    <t>II.2.</t>
  </si>
  <si>
    <t>II.4.</t>
  </si>
  <si>
    <t>Ako se prilikom iskopa naiđe na zemlju drugog sastava nego što je ispitivanjem terena utvrđeno, izvođač je dužan obavijestiti Nadzornog inženjera i Projektanta, radi poduzimanja potrebnih mjera, a postojeći sastav zemlje upisati u građevinski dnevnik. U slučaju pojave veće količine podzemne vode izvođač je dužan obavijestiti nadzornog inženjera radi poduzimanja odgovarajućih mjera.</t>
  </si>
  <si>
    <t xml:space="preserve">Prije davanja ponude izvođač treba proučiti troškovnik rušenja i demontaže, pregledati, te provjeriti postojeće stanje zgrade, kako bi mogao dati realnu cijenu radova rušenja i demontaže.
</t>
  </si>
  <si>
    <t>Dislociranje i zbrinjavanje vanjskih skulptura na grobu (kip Isusa, knjiga, križ) do završetka izgradnje kapele te ponovni  postav nakon završetka radova.</t>
  </si>
  <si>
    <t>Rušenje stropne konstrukcije, drvenog grednika sa svim slojevima, između prizemlja i tavana.  Uklanjanje rastresitog i prašinastog materijala s ruševine na tlo obavlja se pomoću potpuno pokrivenih korita, kroz odgovarajuće cijevi ili na kakav drugi način koji onemogučuje širenje prašine. U stavku uključen prijenos do transportnog vozila te skladištenje na deponiji. U stavku uključiti potrebne pristojbe.</t>
  </si>
  <si>
    <t>Razbijanje betonske podne ploče i nadvišenja ploče oltara u prizemlju kao i temeljnih stopa postojeće kapele. Stavka obuhvaća sve radove do potpunog uklanjanja ploče i temelja. Nakon rušenja i demontaže, teren na građevnoj čestici mora ostati izniveliran s okolnim terenom, kako bi se mogli nastaviti radovi na izgradnji građevine. U stavku je uračunata kompletna demontaža i rušenje, sa svim potrebnim materijalom, alatom i radom, kao i odvoz kompletnog materijala nastao rušenjem te završno poravnavanje terena. Obračun po m³ razbijene konstrukcije.</t>
  </si>
  <si>
    <t>Svi iskopi u terenu vrše se strojno ili ručno što ovisi o mjestu i uvjetima rada.</t>
  </si>
  <si>
    <t>Kombinirani strojno-ručni iskop zemljišta za podrumski dio građevine. Iskopan materijal se ne deponira na parceli gradilišta, nego se odmah odvozi na deponiju. Odvoz na deponiju, zajedno sa troškovima deponiranja, obračunati ovom stavkom.</t>
  </si>
  <si>
    <t>Kombinirani strojno-ručni iskop zemljišta za trakaste temelje, širine d=40,0 cm, do projektirane kote iskopa od 90,0 cm. Iskopan materijal se ne deponira na parceli gradilišta, nego se odmah odvozi na deponiju. Odvoz na deponiju, zajedno sa troškovima deponiranja, obračunati ovom stavkom.</t>
  </si>
  <si>
    <t>Planiranje i valjanje posteljice temelja, kao priprema podloge za betoniranje. Niveliranje dna temelja prema kotama iz projekta. U cijenu uključen sav potreban materijal i rad. PLANIRANJE POSTELJICE.</t>
  </si>
  <si>
    <t xml:space="preserve">Nabava, dobava i ugradnja tucanika, izrada nosivog sloja debljine 30 cm ispod podne AB ploče. Stavka obuhvaća i zbijanje do postizanja odgovarajuće zbijenosti. Modul stišljivosti, Ms = 35,0 Mpa. </t>
  </si>
  <si>
    <t>I.18.</t>
  </si>
  <si>
    <r>
      <t xml:space="preserve">POZ TT 001
Nabava, doprema i ugradnja AB </t>
    </r>
    <r>
      <rPr>
        <b/>
        <sz val="10"/>
        <rFont val="Arial Narrow"/>
        <family val="2"/>
        <charset val="238"/>
      </rPr>
      <t>trakastih temelja kripte</t>
    </r>
    <r>
      <rPr>
        <sz val="10"/>
        <rFont val="Arial Narrow"/>
        <family val="2"/>
        <charset val="238"/>
      </rPr>
      <t xml:space="preserve"> širine  40 cm, presjeka i dubine prema nacrtima, u potrebnoj dvostranoj oplati, vodonepropusnim betonom klase C25/30. Ugraditi podmetače za pravilni položaj armature (u stavci armature). 
Razred izloženosti XC2.                                                                                                                                                                                  
</t>
    </r>
  </si>
  <si>
    <r>
      <t xml:space="preserve">POZ TT101
Dobava i betoniranje AB  </t>
    </r>
    <r>
      <rPr>
        <b/>
        <sz val="10"/>
        <rFont val="Arial Narrow"/>
        <family val="2"/>
        <charset val="238"/>
      </rPr>
      <t>trakastih temelja kapele i tornja</t>
    </r>
    <r>
      <rPr>
        <sz val="10"/>
        <rFont val="Arial Narrow"/>
        <family val="2"/>
        <charset val="238"/>
      </rPr>
      <t xml:space="preserve"> širine  40 cm, presjeka i dubine prema nacrtima, u potrebnoj dvostranoj oplati, betonom klase C25/30. Ugraditi podmetače za pravilni položaj armature (u stavci armature). 
Razred izloženosti XC2.                                                                                                                                                                                  
</t>
    </r>
  </si>
  <si>
    <t xml:space="preserve">
Dobava i betoniranje armirano-betonskih stepenica glavnog ulaza kapele betonom klase C25/30. Visina jedne stepenice 15,0 cm, širina gazišta jedne stepenice 30,0 cm. Širina stubišnog kraka 140 cm. Sve u glatkoj oplati i prema nacrtima. U cijeni je sav potreban materijal, rad i skela do pune gotovosti stavke.
Paziti na visinu prve i zadnje stube!</t>
  </si>
  <si>
    <t>POZ PP103
Dobava betona i betoniranje AB stropne ploče bočne prostorije betonom klase C25/30, debljine 14 cm. Gornja betonska ploha mora biti vodoravna. U dogovoru s izvođačem izvesti  tako da se omogući skidanje/ otvaranje podne ploče radi pristupa kripti !
Razred izloženosti XC2.</t>
  </si>
  <si>
    <t>Nabava, doprema i ugradnja betona C25/30 u horizontalne serklaže presjeka 25/20 cm u glatkoj oplati. Stavkom je obuhvaćena doprema betona iz tvornice betona, ugradba i njega betona nakon ugradbe.</t>
  </si>
  <si>
    <t>POZ 201
Dobava betona i betoniranje AB grede 25x50 cm u prizemlju betonom C25/30, razred izloženosti XC2.</t>
  </si>
  <si>
    <r>
      <t xml:space="preserve">POZ 003
Dobava betona i betoniranje </t>
    </r>
    <r>
      <rPr>
        <b/>
        <sz val="10"/>
        <color theme="1"/>
        <rFont val="Arial Narrow"/>
        <family val="2"/>
        <charset val="238"/>
      </rPr>
      <t>AB  zidova kripte</t>
    </r>
    <r>
      <rPr>
        <sz val="10"/>
        <color theme="1"/>
        <rFont val="Arial Narrow"/>
        <family val="2"/>
      </rPr>
      <t>, vodonepropusnim betonom klase C25/30, debljine 25 cm.  
Razred izloženosti XC2.</t>
    </r>
  </si>
  <si>
    <r>
      <t xml:space="preserve">POZ PP 002
Dobava betona i betoniranje AB  </t>
    </r>
    <r>
      <rPr>
        <b/>
        <sz val="10"/>
        <color theme="1"/>
        <rFont val="Arial Narrow"/>
        <family val="2"/>
        <charset val="238"/>
      </rPr>
      <t>podne ploče kripte</t>
    </r>
    <r>
      <rPr>
        <sz val="10"/>
        <color theme="1"/>
        <rFont val="Arial Narrow"/>
        <family val="2"/>
      </rPr>
      <t>, vodonepropusnim betonom klase C25/30, debljine 12 cm. Gornja betonska ploha mora biti vodoravna. 
Razred izloženosti XC2.</t>
    </r>
  </si>
  <si>
    <t xml:space="preserve">POZ 004
Dobava i betoniranje armirano-betonskih zidova (postolja ploče) u kripti betonom klase C25/30, debljina AB zida (postolja ploče) iznosi 10 cm. Sve u glatkoj oplati i prema nacrtima. U cijeni je sav potreban materijal, rad i skela do pune gotovosti stavke.
</t>
  </si>
  <si>
    <t>Nabava, doprema i ugradnja betona C25/30 u vertikalne serklaže presjeka 25/25 cm i stupove visine do max. 3,0 u glatkoj oplati. Stavkom je obuhvaćena doprema betona iz tvornice betona, ugradba i njega betona nakon ugradbe</t>
  </si>
  <si>
    <t>Nabava, doprema, sječenje, savijanje, ugradnja i postavljanje rebraste armature svih profila, vertikalnih, horizontalnih serklaža, greda i sl. Armatura B500B.</t>
  </si>
  <si>
    <t>Nabava, doprema, sječenje, ugradnja i postavljanje mrežaste armature. Armatura B500B.</t>
  </si>
  <si>
    <t>3. BETONSKI I ARMIRANOBETONSKI RADOVI UKUPNO:</t>
  </si>
  <si>
    <t>Rušenje dijela postojeće betonske staze oko kapele. Stavka obuhvaća razbijanje i vađenje betonskog sloja postojeće betonske staze prosječne dubine 10 cm, te odvoz i zbrinjavanje betonskih površina na deponiju. Obračun po m2.</t>
  </si>
  <si>
    <t xml:space="preserve">Zidanje vanjskih zidova bočne prostorije u  prizemlju blok opekom d=25 cm u PCM. Visina zida 217-340 cm. U stavci je sadržan sav materijal, rad, prijenosi i potrebita radna skela. </t>
  </si>
  <si>
    <t xml:space="preserve">Postavljanje hidroizolacijske bentonitne membrane ispod podne ploče kripte. Sve ostalo izvesti kao što je navedno u stavci V.1. </t>
  </si>
  <si>
    <t xml:space="preserve">Postavljanje hidroizolacijske bentonitne membrane ispod temeljne trake kripte. Sve ostalo izvesti kao što je navedno u stavci V.1. </t>
  </si>
  <si>
    <t xml:space="preserve">Postavljanje hidroizolacijske bentonitne membrane ispod podne ploče kapele. Sve ostalo izvesti kao što je navedno u stavci V.1. </t>
  </si>
  <si>
    <t xml:space="preserve">Postavljanje hidroizolacijske bentonitne membrane ispod temeljne trake kapele.Sve ostalo izvesti kao što je navedno u stavci V.1. </t>
  </si>
  <si>
    <t xml:space="preserve">Postavljanje hidroizolacijske bentonitne membrane ispod temeljne trake tornja.Sve ostalo izvesti kao što je navedno u stavci V.1. </t>
  </si>
  <si>
    <r>
      <t>Postavljanje hidroizolacijske bentonitne membrane na  vanjske zidove kripte. Izvođenje hidroizolacije ispod AB temeljne ploče, ekološkom jednoslojnom membranom na bazi bentonita. Hidroizolacijske membrane se slobodno polažu na oplatu temeljne ploče i pripremljenu podlogu u skladu s uputstvima proizvođača. HI je debljine 6,4 mm (u suhom stanju) i sastoji se od min. 4,88 kg  sodium bentonita po m2 između dva prošivena polipropilenska geotekstila (tkani i netkani). Rubovi membrana se međusobno preklapaju najmanje 10 cm, membrana treba prelaziti najmanje 30 cm ispred susjedne membrane, a rubovi trebaju biti odmaknuti najmanje 25 cm od najbližeg radnog prekida u betonu. Međusobni preklopi se osiguravaju klamanjem ili čavličima sa rondelom. Mjesta prodora brtve se bentonitnom pastom. Uglove i druga kritična mjesta dodatno ojačati granulama . Hidroizolaciju uzdignuti na vertikalu AB zidova u visini cca 40 cm iznad gornje kote AB ploče i preklopiti preko postavljene polimercementne hidroizolacije</t>
    </r>
    <r>
      <rPr>
        <sz val="10"/>
        <color rgb="FFFF0000"/>
        <rFont val="Arial Narrow"/>
        <family val="2"/>
        <charset val="238"/>
      </rPr>
      <t>.</t>
    </r>
    <r>
      <rPr>
        <sz val="10"/>
        <rFont val="Arial Narrow"/>
        <family val="2"/>
      </rPr>
      <t xml:space="preserve">
Rub bentonitne membrane se mehanički pričvršćuje za zid korištenjem Fe/Zn perforiranog profila (trake) širine 3,00 - 5,00 cm. Kontakt Fe/Zn profila i zida se brtvi bentonitnom pastom. Svi detalji se izvode prema uputstvima proizvođača. Hidroizolacijski sustav treba biti potpuno siguran protiv prodora vode u objekt te udovoljavati projektnim, konstruktivnim i ambijentalnim zahtjevima. Za sve detaljnije informacije i detalje, konzultirati proizvođača.  U cijenu su uključeni svi potrebni materijali, elementi, sav glavni i pomoćni rad. Izvesti unutar oplate prije betoniranja. Paziti pri skidanju oplate da ne dođe do oštećenja ! Za sve detaljnije informacije i detalje, konzultirati proizvođača.  </t>
    </r>
  </si>
  <si>
    <t>Izvedba krovne daščane oplate kapele i tornja od OSB ploča debljine 18 mm.</t>
  </si>
  <si>
    <t>Letvanje daščane oplate krova kapele kontra letvama 2,4/4,8 cm i letvama 4,8/4,8 cm od jelovih kladica II klase max. vlažnosti do 15 %.</t>
  </si>
  <si>
    <t>Završno čišćenje terena oko građevine nakon završetka svih radova. Teren mora biti uredno očišćen od svih predmeta i materijala te sve predati nadzornom inženjeru putem upisa u građevinski dnevnik. Materijal-šutu odvesti na mjesnu deponiju neovisno o udaljenosti. Utovar, odvoz i taksa za odlaganje šute u cijeni. Sav teren oko kapele i između grobova ostaviti primjereno uređen, poravnat, bez ostataka građevinskog materijala.</t>
  </si>
  <si>
    <t>Izvode se od zinkotit lima d = 0,80 mm. Vertikalne cijevi odvodnje se na zid pričvršćuju rasklopivim obujmicama od plosnog poc. profila 25/5 mm, a pričvršćuju se u zid poc. vijcima i tiplima na razmacima ca 2 m visine.</t>
  </si>
  <si>
    <r>
      <t xml:space="preserve">Opšav lukovice tornja od zinkotit lima 0,80 mm, preko daščane oplate i hidroizolacije. U stavku uključiti i opšav podložna AB ploče lukovice tornja s okapom. </t>
    </r>
    <r>
      <rPr>
        <sz val="10"/>
        <color theme="1"/>
        <rFont val="Arial Narrow"/>
        <family val="2"/>
        <charset val="238"/>
      </rPr>
      <t>Spojeve limova i</t>
    </r>
    <r>
      <rPr>
        <sz val="10"/>
        <rFont val="Arial Narrow"/>
        <family val="2"/>
        <charset val="238"/>
      </rPr>
      <t>zvesti po sistemu dvostrukih ležećih i stojećih preklopa.</t>
    </r>
  </si>
  <si>
    <t>XI.7.</t>
  </si>
  <si>
    <t xml:space="preserve">Čišćenje i zaštitno bojanje drvenog podgleda strehe. Stavka uključuje čišćenje postojeće površine od nečistoća i postojećih slojeva boje, impregniranje površine odgovarajućim premazom u dva sloja te završni premaz u dva sloja u tonu prema izboru projektanta ili nadzornog inženjera. </t>
  </si>
  <si>
    <t>rubni crijep</t>
  </si>
  <si>
    <t>Potpis i pečat ponuditelja:</t>
  </si>
  <si>
    <t>TROŠKOVNIK - IZGRADNJA GROBLJANSKE KAPELE JEN 37/2022</t>
  </si>
</sst>
</file>

<file path=xl/styles.xml><?xml version="1.0" encoding="utf-8"?>
<styleSheet xmlns="http://schemas.openxmlformats.org/spreadsheetml/2006/main">
  <numFmts count="6">
    <numFmt numFmtId="44" formatCode="_-* #,##0.00\ &quot;kn&quot;_-;\-* #,##0.00\ &quot;kn&quot;_-;_-* &quot;-&quot;??\ &quot;kn&quot;_-;_-@_-"/>
    <numFmt numFmtId="43" formatCode="_-* #,##0.00\ _k_n_-;\-* #,##0.00\ _k_n_-;_-* &quot;-&quot;??\ _k_n_-;_-@_-"/>
    <numFmt numFmtId="164" formatCode="_-* #,##0.00_-;\-* #,##0.00_-;_-* &quot;-&quot;??_-;_-@_-"/>
    <numFmt numFmtId="165" formatCode="#,##0.00\ &quot;kn&quot;"/>
    <numFmt numFmtId="166" formatCode="0."/>
    <numFmt numFmtId="167" formatCode="_-* #,##0.00&quot; kn&quot;_-;\-* #,##0.00&quot; kn&quot;_-;_-* \-??&quot; kn&quot;_-;_-@_-"/>
  </numFmts>
  <fonts count="56">
    <font>
      <sz val="11"/>
      <color theme="1"/>
      <name val="Calibri"/>
      <family val="2"/>
      <charset val="238"/>
      <scheme val="minor"/>
    </font>
    <font>
      <sz val="11"/>
      <color indexed="8"/>
      <name val="Calibri"/>
      <family val="2"/>
      <charset val="238"/>
    </font>
    <font>
      <sz val="10"/>
      <name val="Times New Roman"/>
      <family val="1"/>
      <charset val="238"/>
    </font>
    <font>
      <sz val="10"/>
      <name val="Arial"/>
      <family val="2"/>
      <charset val="238"/>
    </font>
    <font>
      <sz val="12"/>
      <name val="CRO_Swiss_Light-Normal"/>
      <charset val="238"/>
    </font>
    <font>
      <sz val="10"/>
      <name val="Arial Narrow"/>
      <family val="2"/>
      <charset val="238"/>
    </font>
    <font>
      <sz val="11"/>
      <name val="Arial Narrow"/>
      <family val="2"/>
      <charset val="238"/>
    </font>
    <font>
      <b/>
      <sz val="11"/>
      <name val="Arial Narrow"/>
      <family val="2"/>
      <charset val="238"/>
    </font>
    <font>
      <b/>
      <sz val="14"/>
      <name val="Arial Narrow"/>
      <family val="2"/>
      <charset val="238"/>
    </font>
    <font>
      <sz val="10"/>
      <name val="Arial Narrow"/>
      <family val="2"/>
    </font>
    <font>
      <b/>
      <sz val="10"/>
      <name val="Arial Narrow"/>
      <family val="2"/>
      <charset val="238"/>
    </font>
    <font>
      <vertAlign val="superscript"/>
      <sz val="10"/>
      <name val="Arial Narrow"/>
      <family val="2"/>
      <charset val="238"/>
    </font>
    <font>
      <b/>
      <sz val="10"/>
      <name val="Arial Narrow"/>
      <family val="2"/>
    </font>
    <font>
      <sz val="10"/>
      <name val="MS Sans Serif"/>
      <family val="2"/>
      <charset val="238"/>
    </font>
    <font>
      <sz val="10"/>
      <name val="Helv"/>
    </font>
    <font>
      <sz val="10"/>
      <name val="Calibri"/>
      <family val="2"/>
    </font>
    <font>
      <b/>
      <sz val="11"/>
      <color indexed="10"/>
      <name val="Arial Narrow"/>
      <family val="2"/>
    </font>
    <font>
      <b/>
      <sz val="11"/>
      <name val="Arial Narrow"/>
      <family val="2"/>
    </font>
    <font>
      <sz val="11"/>
      <name val="Arial Narrow"/>
      <family val="2"/>
    </font>
    <font>
      <sz val="10"/>
      <color indexed="8"/>
      <name val="Arial Narrow"/>
      <family val="2"/>
      <charset val="238"/>
    </font>
    <font>
      <vertAlign val="superscript"/>
      <sz val="10"/>
      <color indexed="8"/>
      <name val="Arial Narrow"/>
      <family val="2"/>
      <charset val="238"/>
    </font>
    <font>
      <sz val="10"/>
      <name val="Helv"/>
      <charset val="204"/>
    </font>
    <font>
      <sz val="11"/>
      <name val="Arial"/>
      <family val="2"/>
    </font>
    <font>
      <sz val="9"/>
      <name val="Tahoma"/>
      <family val="2"/>
    </font>
    <font>
      <sz val="11"/>
      <color theme="1"/>
      <name val="Calibri"/>
      <family val="2"/>
      <charset val="238"/>
      <scheme val="minor"/>
    </font>
    <font>
      <sz val="12"/>
      <color theme="1"/>
      <name val="Arial"/>
      <family val="2"/>
      <charset val="238"/>
    </font>
    <font>
      <sz val="12"/>
      <color theme="1"/>
      <name val="Arial Narrow"/>
      <family val="2"/>
      <charset val="238"/>
    </font>
    <font>
      <sz val="11"/>
      <color theme="1"/>
      <name val="Arial Narrow"/>
      <family val="2"/>
      <charset val="238"/>
    </font>
    <font>
      <b/>
      <sz val="11"/>
      <color theme="1"/>
      <name val="Arial Narrow"/>
      <family val="2"/>
      <charset val="238"/>
    </font>
    <font>
      <sz val="11"/>
      <color theme="1"/>
      <name val="Arial"/>
      <family val="2"/>
      <charset val="238"/>
    </font>
    <font>
      <sz val="10"/>
      <color theme="1"/>
      <name val="Calibri"/>
      <family val="2"/>
      <charset val="238"/>
      <scheme val="minor"/>
    </font>
    <font>
      <sz val="10"/>
      <color theme="1"/>
      <name val="Arial"/>
      <family val="2"/>
      <charset val="238"/>
    </font>
    <font>
      <b/>
      <sz val="10"/>
      <color theme="6" tint="0.39997558519241921"/>
      <name val="Arial Narrow"/>
      <family val="2"/>
      <charset val="238"/>
    </font>
    <font>
      <b/>
      <sz val="10"/>
      <color theme="1"/>
      <name val="Arial Narrow"/>
      <family val="2"/>
      <charset val="238"/>
    </font>
    <font>
      <sz val="10"/>
      <color theme="1"/>
      <name val="Arial Narrow"/>
      <family val="2"/>
      <charset val="238"/>
    </font>
    <font>
      <b/>
      <sz val="11"/>
      <color theme="1"/>
      <name val="Arial Narrow"/>
      <family val="2"/>
    </font>
    <font>
      <sz val="10"/>
      <name val="Calibri"/>
      <family val="2"/>
      <charset val="238"/>
      <scheme val="minor"/>
    </font>
    <font>
      <b/>
      <sz val="11"/>
      <color theme="6" tint="0.39997558519241921"/>
      <name val="Arial Narrow"/>
      <family val="2"/>
    </font>
    <font>
      <b/>
      <sz val="11"/>
      <color theme="6" tint="0.39997558519241921"/>
      <name val="Arial Narrow"/>
      <family val="2"/>
      <charset val="238"/>
    </font>
    <font>
      <sz val="10"/>
      <color theme="1"/>
      <name val="Arial Narrow"/>
      <family val="2"/>
    </font>
    <font>
      <sz val="10"/>
      <color theme="6" tint="0.39997558519241921"/>
      <name val="Arial Narrow"/>
      <family val="2"/>
    </font>
    <font>
      <b/>
      <sz val="12"/>
      <color theme="1"/>
      <name val="Arial Narrow"/>
      <family val="2"/>
      <charset val="238"/>
    </font>
    <font>
      <sz val="11"/>
      <color rgb="FFFF0000"/>
      <name val="Arial Narrow"/>
      <family val="2"/>
      <charset val="238"/>
    </font>
    <font>
      <sz val="11"/>
      <name val="Calibri"/>
      <family val="2"/>
      <charset val="238"/>
      <scheme val="minor"/>
    </font>
    <font>
      <sz val="10"/>
      <color rgb="FF000000"/>
      <name val="Arial Narrow"/>
      <family val="2"/>
      <charset val="238"/>
    </font>
    <font>
      <b/>
      <sz val="10"/>
      <color rgb="FF000000"/>
      <name val="Arial Narrow"/>
      <family val="2"/>
      <charset val="238"/>
    </font>
    <font>
      <sz val="9"/>
      <name val="Tahoma"/>
      <family val="2"/>
      <charset val="238"/>
    </font>
    <font>
      <sz val="12"/>
      <name val="HRTimes"/>
    </font>
    <font>
      <sz val="10"/>
      <name val="Arial"/>
      <family val="2"/>
    </font>
    <font>
      <sz val="10"/>
      <color rgb="FFFF0000"/>
      <name val="Arial"/>
      <family val="2"/>
      <charset val="238"/>
    </font>
    <font>
      <sz val="10"/>
      <color rgb="FFFF0000"/>
      <name val="Arial Narrow"/>
      <family val="2"/>
      <charset val="238"/>
    </font>
    <font>
      <sz val="10"/>
      <color rgb="FF00B0F0"/>
      <name val="Arial Narrow"/>
      <family val="2"/>
      <charset val="238"/>
    </font>
    <font>
      <sz val="10"/>
      <color theme="2" tint="-9.9978637043366805E-2"/>
      <name val="Arial Narrow"/>
      <family val="2"/>
    </font>
    <font>
      <sz val="10"/>
      <color theme="1" tint="4.9989318521683403E-2"/>
      <name val="Arial Narrow"/>
      <family val="2"/>
    </font>
    <font>
      <sz val="10"/>
      <color theme="1" tint="4.9989318521683403E-2"/>
      <name val="Arial Narrow"/>
      <family val="2"/>
      <charset val="238"/>
    </font>
    <font>
      <sz val="12"/>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8"/>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8">
    <xf numFmtId="0" fontId="0" fillId="0" borderId="0"/>
    <xf numFmtId="43" fontId="24" fillId="0" borderId="0" applyFont="0" applyFill="0" applyBorder="0" applyAlignment="0" applyProtection="0"/>
    <xf numFmtId="164" fontId="4" fillId="0" borderId="0" applyFont="0" applyFill="0" applyBorder="0" applyAlignment="0" applyProtection="0"/>
    <xf numFmtId="44" fontId="24" fillId="0" borderId="0" applyFont="0" applyFill="0" applyBorder="0" applyAlignment="0" applyProtection="0"/>
    <xf numFmtId="0" fontId="1" fillId="0" borderId="0"/>
    <xf numFmtId="0" fontId="13" fillId="0" borderId="0"/>
    <xf numFmtId="0" fontId="3" fillId="0" borderId="0"/>
    <xf numFmtId="0" fontId="3" fillId="0" borderId="0"/>
    <xf numFmtId="0" fontId="4" fillId="0" borderId="0"/>
    <xf numFmtId="0" fontId="4" fillId="0" borderId="0"/>
    <xf numFmtId="0" fontId="3" fillId="0" borderId="0"/>
    <xf numFmtId="0" fontId="21" fillId="0" borderId="0"/>
    <xf numFmtId="0" fontId="3" fillId="0" borderId="0"/>
    <xf numFmtId="0" fontId="3" fillId="0" borderId="0"/>
    <xf numFmtId="0" fontId="4" fillId="0" borderId="0"/>
    <xf numFmtId="0" fontId="14" fillId="0" borderId="0"/>
    <xf numFmtId="0" fontId="2" fillId="0" borderId="0"/>
    <xf numFmtId="167" fontId="1" fillId="0" borderId="0" applyFill="0" applyBorder="0" applyAlignment="0" applyProtection="0"/>
  </cellStyleXfs>
  <cellXfs count="320">
    <xf numFmtId="0" fontId="0" fillId="0" borderId="0" xfId="0"/>
    <xf numFmtId="0" fontId="0" fillId="0" borderId="0" xfId="0" applyAlignment="1">
      <alignment horizontal="left" vertical="top"/>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right"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horizontal="right" wrapText="1"/>
    </xf>
    <xf numFmtId="0" fontId="27" fillId="0" borderId="0" xfId="0" applyFont="1" applyAlignment="1">
      <alignment wrapText="1"/>
    </xf>
    <xf numFmtId="0" fontId="6" fillId="0" borderId="0" xfId="0" applyFont="1" applyFill="1" applyBorder="1" applyAlignment="1">
      <alignment horizontal="justify" vertical="top" wrapText="1"/>
    </xf>
    <xf numFmtId="49" fontId="7" fillId="0" borderId="0" xfId="0" applyNumberFormat="1" applyFont="1" applyFill="1" applyBorder="1" applyAlignment="1">
      <alignment horizontal="left" vertical="top" wrapText="1"/>
    </xf>
    <xf numFmtId="2" fontId="6" fillId="0" borderId="0" xfId="0" applyNumberFormat="1" applyFont="1" applyFill="1" applyBorder="1" applyAlignment="1">
      <alignment horizontal="center" vertical="top" wrapText="1"/>
    </xf>
    <xf numFmtId="4" fontId="7" fillId="0" borderId="0" xfId="0" applyNumberFormat="1" applyFont="1" applyFill="1" applyAlignment="1">
      <alignment horizontal="center"/>
    </xf>
    <xf numFmtId="0" fontId="6" fillId="0" borderId="0" xfId="0" applyFont="1" applyFill="1" applyBorder="1" applyAlignment="1">
      <alignment horizontal="left" vertical="top" wrapText="1" indent="4"/>
    </xf>
    <xf numFmtId="4" fontId="6" fillId="0" borderId="0" xfId="0" applyNumberFormat="1" applyFont="1" applyFill="1" applyBorder="1" applyAlignment="1">
      <alignment wrapText="1"/>
    </xf>
    <xf numFmtId="165" fontId="28" fillId="0" borderId="0" xfId="0" applyNumberFormat="1" applyFont="1" applyFill="1" applyBorder="1" applyAlignment="1">
      <alignment wrapText="1"/>
    </xf>
    <xf numFmtId="0" fontId="29" fillId="0" borderId="0" xfId="0" applyFont="1" applyFill="1" applyAlignment="1">
      <alignment horizontal="left" vertical="top"/>
    </xf>
    <xf numFmtId="0" fontId="7" fillId="0" borderId="0" xfId="0" applyFont="1" applyFill="1" applyBorder="1" applyAlignment="1">
      <alignment horizontal="left" vertical="top" wrapText="1" indent="4"/>
    </xf>
    <xf numFmtId="4" fontId="5" fillId="0" borderId="0" xfId="0" applyNumberFormat="1" applyFont="1" applyFill="1" applyAlignment="1">
      <alignment horizontal="center" wrapText="1"/>
    </xf>
    <xf numFmtId="4" fontId="10" fillId="0" borderId="0" xfId="0" applyNumberFormat="1" applyFont="1" applyFill="1" applyBorder="1" applyAlignment="1">
      <alignment horizontal="center"/>
    </xf>
    <xf numFmtId="49" fontId="10" fillId="0" borderId="0"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30" fillId="0" borderId="0" xfId="0" applyFont="1" applyAlignment="1">
      <alignment horizontal="right" wrapText="1"/>
    </xf>
    <xf numFmtId="4" fontId="5" fillId="0" borderId="0" xfId="0" applyNumberFormat="1" applyFont="1" applyBorder="1" applyAlignment="1">
      <alignment horizontal="center" wrapText="1"/>
    </xf>
    <xf numFmtId="0" fontId="31" fillId="0" borderId="0" xfId="0" applyFont="1" applyAlignment="1">
      <alignment horizontal="center" vertical="top" wrapText="1"/>
    </xf>
    <xf numFmtId="4" fontId="5" fillId="0" borderId="0" xfId="0" applyNumberFormat="1" applyFont="1" applyFill="1" applyAlignment="1">
      <alignment horizontal="right" wrapText="1"/>
    </xf>
    <xf numFmtId="165" fontId="32" fillId="0" borderId="0" xfId="0" applyNumberFormat="1" applyFont="1" applyFill="1" applyAlignment="1">
      <alignment horizontal="center"/>
    </xf>
    <xf numFmtId="0" fontId="33" fillId="0" borderId="0" xfId="0" applyFont="1"/>
    <xf numFmtId="166" fontId="5" fillId="0" borderId="0" xfId="0" applyNumberFormat="1" applyFont="1" applyFill="1" applyBorder="1" applyAlignment="1">
      <alignment horizontal="center" vertical="top"/>
    </xf>
    <xf numFmtId="0" fontId="5" fillId="0" borderId="0" xfId="0" applyNumberFormat="1" applyFont="1" applyFill="1" applyAlignment="1">
      <alignment horizontal="justify" vertical="top" wrapText="1"/>
    </xf>
    <xf numFmtId="0" fontId="5" fillId="0" borderId="0" xfId="0" applyFont="1" applyFill="1" applyAlignment="1">
      <alignment horizontal="center" vertical="center" wrapText="1"/>
    </xf>
    <xf numFmtId="4" fontId="5" fillId="0" borderId="0" xfId="0" applyNumberFormat="1" applyFont="1" applyFill="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1" xfId="0" applyNumberFormat="1" applyFont="1" applyFill="1" applyBorder="1" applyAlignment="1">
      <alignment horizontal="right" wrapText="1"/>
    </xf>
    <xf numFmtId="49" fontId="5" fillId="0" borderId="0" xfId="0" applyNumberFormat="1" applyFont="1" applyFill="1" applyBorder="1" applyAlignment="1">
      <alignment horizontal="center" vertical="center" wrapText="1"/>
    </xf>
    <xf numFmtId="4" fontId="5" fillId="0" borderId="3" xfId="0" applyNumberFormat="1" applyFont="1" applyFill="1" applyBorder="1" applyAlignment="1">
      <alignment horizontal="center" wrapText="1"/>
    </xf>
    <xf numFmtId="0" fontId="9" fillId="0" borderId="0" xfId="0" applyFont="1" applyAlignment="1">
      <alignment horizontal="center"/>
    </xf>
    <xf numFmtId="44" fontId="9" fillId="0" borderId="0" xfId="3" applyFont="1" applyFill="1" applyBorder="1" applyAlignment="1" applyProtection="1">
      <alignment horizontal="right"/>
    </xf>
    <xf numFmtId="0" fontId="9" fillId="0" borderId="0" xfId="0" applyFont="1" applyAlignment="1">
      <alignment horizontal="center" vertical="top"/>
    </xf>
    <xf numFmtId="0" fontId="9" fillId="0" borderId="0" xfId="0" applyFont="1" applyAlignment="1">
      <alignment horizontal="justify" vertical="top" wrapText="1"/>
    </xf>
    <xf numFmtId="0" fontId="9" fillId="0" borderId="4" xfId="0" applyFont="1" applyBorder="1" applyAlignment="1">
      <alignment horizontal="center"/>
    </xf>
    <xf numFmtId="49" fontId="9" fillId="0" borderId="0" xfId="0" applyNumberFormat="1" applyFont="1" applyBorder="1" applyAlignment="1" applyProtection="1">
      <alignment horizontal="center" vertical="top"/>
    </xf>
    <xf numFmtId="0" fontId="9" fillId="0" borderId="0" xfId="0" applyFont="1" applyBorder="1" applyAlignment="1" applyProtection="1">
      <alignment horizontal="center"/>
    </xf>
    <xf numFmtId="165" fontId="9" fillId="0" borderId="0" xfId="0" applyNumberFormat="1" applyFont="1" applyBorder="1" applyAlignment="1" applyProtection="1">
      <alignment horizontal="right"/>
    </xf>
    <xf numFmtId="43" fontId="10" fillId="0" borderId="0" xfId="1" applyFont="1" applyFill="1" applyBorder="1" applyAlignment="1">
      <alignment horizontal="justify" vertical="top"/>
    </xf>
    <xf numFmtId="0" fontId="30" fillId="0" borderId="0" xfId="0" applyFont="1" applyAlignment="1">
      <alignment horizontal="justify" vertical="top" wrapText="1"/>
    </xf>
    <xf numFmtId="0" fontId="9" fillId="0" borderId="4" xfId="0" applyFont="1" applyBorder="1" applyAlignment="1">
      <alignment horizontal="justify" vertical="top" wrapText="1"/>
    </xf>
    <xf numFmtId="0" fontId="9" fillId="0" borderId="0" xfId="0" applyNumberFormat="1" applyFont="1" applyBorder="1" applyAlignment="1" applyProtection="1">
      <alignment horizontal="justify" vertical="top" wrapText="1" shrinkToFit="1"/>
    </xf>
    <xf numFmtId="165" fontId="34" fillId="0" borderId="0" xfId="0" applyNumberFormat="1" applyFont="1" applyBorder="1" applyAlignment="1">
      <alignment horizontal="right" wrapText="1"/>
    </xf>
    <xf numFmtId="43" fontId="5" fillId="0"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xf>
    <xf numFmtId="0" fontId="28" fillId="0" borderId="0" xfId="0" applyFont="1" applyAlignment="1">
      <alignment vertical="center" wrapText="1"/>
    </xf>
    <xf numFmtId="0" fontId="35" fillId="0" borderId="0" xfId="0" applyFont="1" applyAlignment="1">
      <alignment horizontal="left" wrapText="1"/>
    </xf>
    <xf numFmtId="0" fontId="9" fillId="0" borderId="0" xfId="0" applyNumberFormat="1" applyFont="1" applyFill="1" applyAlignment="1">
      <alignment horizontal="justify" vertical="top" wrapText="1"/>
    </xf>
    <xf numFmtId="0" fontId="10" fillId="0" borderId="0" xfId="0" applyFont="1" applyFill="1" applyBorder="1" applyAlignment="1">
      <alignment horizontal="justify" vertical="top" wrapText="1" shrinkToFit="1"/>
    </xf>
    <xf numFmtId="49" fontId="10" fillId="0" borderId="0" xfId="0" applyNumberFormat="1" applyFont="1" applyFill="1" applyBorder="1" applyAlignment="1">
      <alignment horizontal="justify" vertical="top" wrapText="1"/>
    </xf>
    <xf numFmtId="49" fontId="5" fillId="0" borderId="0" xfId="0" applyNumberFormat="1" applyFont="1" applyFill="1" applyBorder="1" applyAlignment="1">
      <alignment horizontal="right" vertical="center" wrapText="1"/>
    </xf>
    <xf numFmtId="4" fontId="30" fillId="0" borderId="0" xfId="0" applyNumberFormat="1" applyFont="1" applyAlignment="1">
      <alignment horizontal="center" wrapText="1"/>
    </xf>
    <xf numFmtId="4" fontId="9" fillId="0" borderId="0" xfId="0" applyNumberFormat="1" applyFont="1" applyAlignment="1">
      <alignment horizontal="center"/>
    </xf>
    <xf numFmtId="4" fontId="9" fillId="0" borderId="0" xfId="0" applyNumberFormat="1" applyFont="1" applyBorder="1" applyAlignment="1" applyProtection="1">
      <alignment horizontal="center"/>
    </xf>
    <xf numFmtId="0" fontId="9" fillId="0" borderId="5" xfId="0" applyFont="1" applyBorder="1" applyAlignment="1">
      <alignment horizontal="center"/>
    </xf>
    <xf numFmtId="0" fontId="36" fillId="0" borderId="0" xfId="0" applyFont="1" applyAlignment="1">
      <alignment horizontal="center" wrapText="1"/>
    </xf>
    <xf numFmtId="165" fontId="32" fillId="0" borderId="0" xfId="0" applyNumberFormat="1" applyFont="1" applyFill="1" applyAlignment="1">
      <alignment horizontal="center" vertical="top"/>
    </xf>
    <xf numFmtId="0" fontId="33" fillId="0" borderId="0" xfId="0" applyFont="1" applyAlignment="1">
      <alignment vertical="top"/>
    </xf>
    <xf numFmtId="4" fontId="12" fillId="0" borderId="3" xfId="0" applyNumberFormat="1" applyFont="1" applyFill="1" applyBorder="1" applyAlignment="1">
      <alignment horizontal="center" vertical="top" wrapText="1"/>
    </xf>
    <xf numFmtId="166" fontId="12" fillId="0" borderId="2" xfId="0" applyNumberFormat="1" applyFont="1" applyFill="1" applyBorder="1" applyAlignment="1">
      <alignment horizontal="center" vertical="top" wrapText="1"/>
    </xf>
    <xf numFmtId="0" fontId="9" fillId="0" borderId="0" xfId="0" applyFont="1" applyBorder="1" applyAlignment="1">
      <alignment horizontal="center"/>
    </xf>
    <xf numFmtId="49" fontId="5" fillId="0" borderId="0" xfId="0" applyNumberFormat="1" applyFont="1" applyFill="1" applyBorder="1" applyAlignment="1">
      <alignment horizontal="center" vertical="top"/>
    </xf>
    <xf numFmtId="49" fontId="9" fillId="0" borderId="4" xfId="0" applyNumberFormat="1" applyFont="1" applyBorder="1" applyAlignment="1">
      <alignment horizontal="center" vertical="top"/>
    </xf>
    <xf numFmtId="49" fontId="9" fillId="0" borderId="0" xfId="0" applyNumberFormat="1" applyFont="1" applyAlignment="1">
      <alignment horizontal="center" vertical="top"/>
    </xf>
    <xf numFmtId="49" fontId="31" fillId="0" borderId="0" xfId="0" applyNumberFormat="1" applyFont="1" applyAlignment="1">
      <alignment horizontal="center" vertical="top" wrapText="1"/>
    </xf>
    <xf numFmtId="44" fontId="0" fillId="0" borderId="0" xfId="0" applyNumberFormat="1" applyAlignment="1">
      <alignment horizontal="left" vertical="top"/>
    </xf>
    <xf numFmtId="44" fontId="28" fillId="0" borderId="0" xfId="0" applyNumberFormat="1" applyFont="1" applyAlignment="1">
      <alignment horizontal="center" vertical="center"/>
    </xf>
    <xf numFmtId="44" fontId="28" fillId="0" borderId="0" xfId="0" applyNumberFormat="1" applyFont="1" applyAlignment="1">
      <alignment horizontal="right" vertical="center" wrapText="1"/>
    </xf>
    <xf numFmtId="44" fontId="28" fillId="0" borderId="0" xfId="0" applyNumberFormat="1" applyFont="1" applyAlignment="1">
      <alignment horizontal="right" vertical="center"/>
    </xf>
    <xf numFmtId="44" fontId="28" fillId="0" borderId="0" xfId="0" applyNumberFormat="1" applyFont="1" applyFill="1" applyBorder="1" applyAlignment="1">
      <alignment wrapText="1"/>
    </xf>
    <xf numFmtId="165" fontId="17" fillId="0" borderId="1" xfId="0" applyNumberFormat="1" applyFont="1" applyFill="1" applyBorder="1" applyAlignment="1">
      <alignment horizontal="right" vertical="top" wrapText="1"/>
    </xf>
    <xf numFmtId="0" fontId="5" fillId="0" borderId="0" xfId="0" applyFont="1" applyAlignment="1">
      <alignment horizontal="justify" vertical="top" wrapText="1"/>
    </xf>
    <xf numFmtId="0" fontId="5" fillId="0" borderId="0" xfId="0" applyFont="1" applyBorder="1" applyAlignment="1">
      <alignment horizontal="justify" vertical="top" wrapText="1"/>
    </xf>
    <xf numFmtId="0" fontId="5" fillId="0" borderId="0" xfId="0" applyFont="1" applyBorder="1" applyAlignment="1">
      <alignment horizontal="center" wrapText="1"/>
    </xf>
    <xf numFmtId="2" fontId="5" fillId="0" borderId="0" xfId="0" applyNumberFormat="1" applyFont="1" applyFill="1" applyBorder="1" applyAlignment="1">
      <alignment horizontal="center"/>
    </xf>
    <xf numFmtId="2" fontId="5" fillId="0" borderId="0" xfId="0" applyNumberFormat="1" applyFont="1" applyFill="1" applyBorder="1" applyAlignment="1" applyProtection="1">
      <alignment horizontal="center"/>
      <protection locked="0"/>
    </xf>
    <xf numFmtId="4" fontId="5" fillId="0" borderId="0" xfId="0" applyNumberFormat="1" applyFont="1" applyFill="1" applyBorder="1" applyAlignment="1">
      <alignment horizontal="center"/>
    </xf>
    <xf numFmtId="0" fontId="9" fillId="0" borderId="0" xfId="0" applyNumberFormat="1" applyFont="1" applyFill="1" applyBorder="1" applyAlignment="1">
      <alignment horizontal="justify" vertical="top" wrapText="1"/>
    </xf>
    <xf numFmtId="4" fontId="5" fillId="0" borderId="0" xfId="0" applyNumberFormat="1" applyFont="1" applyFill="1" applyBorder="1" applyAlignment="1">
      <alignment wrapText="1"/>
    </xf>
    <xf numFmtId="0" fontId="9" fillId="0" borderId="0" xfId="0" applyFont="1" applyBorder="1" applyAlignment="1">
      <alignment horizontal="center" vertical="top"/>
    </xf>
    <xf numFmtId="4" fontId="9" fillId="0" borderId="0" xfId="0" applyNumberFormat="1" applyFont="1" applyBorder="1" applyAlignment="1">
      <alignment horizontal="center"/>
    </xf>
    <xf numFmtId="4" fontId="5" fillId="0" borderId="0" xfId="0" applyNumberFormat="1" applyFont="1" applyFill="1" applyBorder="1" applyAlignment="1" applyProtection="1">
      <alignment horizontal="center"/>
      <protection locked="0"/>
    </xf>
    <xf numFmtId="0" fontId="19" fillId="0" borderId="0" xfId="0" applyFont="1" applyAlignment="1">
      <alignment horizontal="justify" vertical="top" wrapText="1"/>
    </xf>
    <xf numFmtId="0" fontId="19" fillId="0" borderId="0" xfId="0" applyFont="1" applyBorder="1" applyAlignment="1">
      <alignment horizontal="justify" vertical="top" wrapText="1"/>
    </xf>
    <xf numFmtId="0" fontId="9" fillId="0" borderId="0" xfId="0" applyFont="1" applyAlignment="1">
      <alignment vertical="top" wrapText="1"/>
    </xf>
    <xf numFmtId="49" fontId="7" fillId="0" borderId="0" xfId="0" applyNumberFormat="1" applyFont="1" applyFill="1" applyAlignment="1">
      <alignment horizontal="center"/>
    </xf>
    <xf numFmtId="49" fontId="28" fillId="0" borderId="0" xfId="0" applyNumberFormat="1" applyFont="1" applyAlignment="1">
      <alignment vertical="center" wrapText="1"/>
    </xf>
    <xf numFmtId="0" fontId="28" fillId="0" borderId="0" xfId="0" applyFont="1" applyBorder="1" applyAlignment="1">
      <alignment horizontal="center" vertical="center" wrapText="1"/>
    </xf>
    <xf numFmtId="0" fontId="41" fillId="0" borderId="0" xfId="0" applyFont="1" applyAlignment="1">
      <alignment horizontal="center" vertical="center" wrapText="1"/>
    </xf>
    <xf numFmtId="0" fontId="26" fillId="0" borderId="0" xfId="0" applyFont="1" applyAlignment="1">
      <alignment horizontal="center" vertical="center" wrapText="1"/>
    </xf>
    <xf numFmtId="44" fontId="9" fillId="0" borderId="0" xfId="3" applyNumberFormat="1" applyFont="1" applyFill="1" applyBorder="1" applyAlignment="1" applyProtection="1">
      <alignment horizontal="right"/>
    </xf>
    <xf numFmtId="44" fontId="5" fillId="0" borderId="0" xfId="0" applyNumberFormat="1" applyFont="1" applyBorder="1" applyAlignment="1">
      <alignment wrapText="1"/>
    </xf>
    <xf numFmtId="49" fontId="17" fillId="0" borderId="2" xfId="0" applyNumberFormat="1" applyFont="1" applyFill="1" applyBorder="1" applyAlignment="1">
      <alignment horizontal="center" vertical="center" wrapText="1"/>
    </xf>
    <xf numFmtId="165" fontId="37" fillId="0" borderId="0" xfId="0" applyNumberFormat="1" applyFont="1" applyFill="1" applyAlignment="1">
      <alignment horizontal="center" vertical="center"/>
    </xf>
    <xf numFmtId="0" fontId="35" fillId="0" borderId="0" xfId="0" applyFont="1" applyAlignment="1">
      <alignment vertical="center"/>
    </xf>
    <xf numFmtId="165" fontId="38" fillId="0" borderId="0" xfId="0" applyNumberFormat="1" applyFont="1" applyFill="1" applyAlignment="1">
      <alignment horizontal="center" vertical="center"/>
    </xf>
    <xf numFmtId="0" fontId="28" fillId="0" borderId="0" xfId="0" applyFont="1" applyAlignment="1">
      <alignment vertical="center"/>
    </xf>
    <xf numFmtId="44" fontId="7" fillId="0" borderId="0" xfId="0" applyNumberFormat="1" applyFont="1" applyAlignment="1">
      <alignment horizontal="right" vertical="center" wrapText="1"/>
    </xf>
    <xf numFmtId="44" fontId="7" fillId="0" borderId="0" xfId="0" applyNumberFormat="1" applyFont="1" applyAlignment="1">
      <alignment horizontal="right" vertical="center"/>
    </xf>
    <xf numFmtId="0" fontId="42" fillId="0" borderId="0" xfId="0" applyFont="1" applyAlignment="1">
      <alignment horizontal="right" wrapText="1"/>
    </xf>
    <xf numFmtId="0" fontId="8" fillId="0" borderId="0" xfId="0" applyFont="1" applyFill="1" applyBorder="1" applyAlignment="1">
      <alignment horizontal="center" vertical="center" wrapText="1"/>
    </xf>
    <xf numFmtId="0" fontId="5" fillId="0" borderId="0" xfId="0" applyNumberFormat="1" applyFont="1" applyFill="1" applyBorder="1" applyAlignment="1">
      <alignment horizontal="justify" vertical="top" wrapText="1"/>
    </xf>
    <xf numFmtId="0" fontId="5" fillId="0" borderId="0" xfId="0" applyFont="1" applyBorder="1" applyAlignment="1">
      <alignment vertical="top" wrapText="1"/>
    </xf>
    <xf numFmtId="0" fontId="5" fillId="0" borderId="0" xfId="0" applyFont="1" applyFill="1" applyBorder="1" applyAlignment="1">
      <alignment horizontal="center" vertical="top" wrapText="1"/>
    </xf>
    <xf numFmtId="0" fontId="5" fillId="0" borderId="0" xfId="0" applyNumberFormat="1" applyFont="1" applyFill="1" applyAlignment="1">
      <alignment horizontal="justify" vertical="top" wrapText="1"/>
    </xf>
    <xf numFmtId="0" fontId="33"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7" xfId="0" applyNumberFormat="1" applyFont="1" applyFill="1" applyBorder="1" applyAlignment="1">
      <alignment horizontal="center" vertical="center" wrapText="1"/>
    </xf>
    <xf numFmtId="0" fontId="0" fillId="0" borderId="0" xfId="0" applyFill="1"/>
    <xf numFmtId="0" fontId="33" fillId="0" borderId="8" xfId="0" applyFont="1" applyFill="1" applyBorder="1" applyAlignment="1">
      <alignment horizontal="center" vertical="top" wrapText="1"/>
    </xf>
    <xf numFmtId="0" fontId="45" fillId="0" borderId="9" xfId="0" applyFont="1" applyFill="1" applyBorder="1" applyAlignment="1">
      <alignment horizontal="center" vertical="top" wrapText="1"/>
    </xf>
    <xf numFmtId="0" fontId="45" fillId="0" borderId="9" xfId="0" applyFont="1" applyFill="1" applyBorder="1" applyAlignment="1">
      <alignment horizontal="center" wrapText="1"/>
    </xf>
    <xf numFmtId="0" fontId="45" fillId="0" borderId="9" xfId="0" applyNumberFormat="1" applyFont="1" applyFill="1" applyBorder="1" applyAlignment="1">
      <alignment horizontal="center" wrapText="1"/>
    </xf>
    <xf numFmtId="0" fontId="9" fillId="0" borderId="0" xfId="0" applyFont="1" applyBorder="1" applyAlignment="1">
      <alignment horizontal="justify" vertical="top" wrapText="1"/>
    </xf>
    <xf numFmtId="4" fontId="5" fillId="0" borderId="0" xfId="0" applyNumberFormat="1" applyFont="1" applyBorder="1" applyAlignment="1">
      <alignment vertical="top" wrapText="1"/>
    </xf>
    <xf numFmtId="0" fontId="46" fillId="0" borderId="0" xfId="0" applyFont="1" applyFill="1" applyAlignment="1">
      <alignment vertical="top" wrapText="1"/>
    </xf>
    <xf numFmtId="0" fontId="47" fillId="0" borderId="0" xfId="0" applyFont="1" applyFill="1" applyAlignment="1">
      <alignment wrapText="1"/>
    </xf>
    <xf numFmtId="0" fontId="23" fillId="0" borderId="0" xfId="0" applyFont="1"/>
    <xf numFmtId="4" fontId="48" fillId="0" borderId="0" xfId="0" applyNumberFormat="1" applyFont="1" applyBorder="1" applyAlignment="1">
      <alignment horizontal="center" vertical="top" wrapText="1"/>
    </xf>
    <xf numFmtId="0" fontId="10" fillId="0" borderId="0" xfId="0" applyFont="1" applyAlignment="1">
      <alignment horizontal="justify" vertical="top" wrapText="1"/>
    </xf>
    <xf numFmtId="0" fontId="3" fillId="0" borderId="0" xfId="0" applyFont="1" applyAlignment="1">
      <alignment wrapText="1"/>
    </xf>
    <xf numFmtId="0" fontId="5" fillId="3" borderId="0" xfId="0" applyNumberFormat="1" applyFont="1" applyFill="1" applyAlignment="1">
      <alignment horizontal="justify" vertical="top" wrapText="1"/>
    </xf>
    <xf numFmtId="2" fontId="9" fillId="0" borderId="5" xfId="0" applyNumberFormat="1" applyFont="1" applyBorder="1" applyAlignment="1">
      <alignment horizontal="center"/>
    </xf>
    <xf numFmtId="0" fontId="34" fillId="0" borderId="0" xfId="0" applyNumberFormat="1" applyFont="1" applyFill="1" applyAlignment="1">
      <alignment horizontal="justify" vertical="top" wrapText="1"/>
    </xf>
    <xf numFmtId="0" fontId="51" fillId="0" borderId="0" xfId="0" applyNumberFormat="1" applyFont="1" applyFill="1" applyAlignment="1">
      <alignment horizontal="justify" vertical="top" wrapText="1"/>
    </xf>
    <xf numFmtId="0" fontId="5" fillId="0" borderId="0" xfId="0" applyNumberFormat="1" applyFont="1" applyFill="1" applyAlignment="1">
      <alignment horizontal="justify" vertical="top" wrapText="1"/>
    </xf>
    <xf numFmtId="165" fontId="12" fillId="0" borderId="1" xfId="0" applyNumberFormat="1" applyFont="1" applyFill="1" applyBorder="1" applyAlignment="1">
      <alignment horizontal="right" wrapText="1"/>
    </xf>
    <xf numFmtId="0" fontId="5" fillId="0" borderId="0" xfId="0" applyNumberFormat="1" applyFont="1" applyFill="1" applyAlignment="1">
      <alignment horizontal="justify" vertical="top" wrapText="1"/>
    </xf>
    <xf numFmtId="0" fontId="9" fillId="3" borderId="0" xfId="0" applyFont="1" applyFill="1" applyAlignment="1">
      <alignment vertical="top" wrapText="1"/>
    </xf>
    <xf numFmtId="0" fontId="53" fillId="3" borderId="0" xfId="1" applyNumberFormat="1" applyFont="1" applyFill="1" applyBorder="1" applyAlignment="1">
      <alignment horizontal="justify" vertical="top"/>
    </xf>
    <xf numFmtId="0" fontId="33" fillId="0" borderId="6" xfId="0" applyNumberFormat="1" applyFont="1" applyFill="1" applyBorder="1" applyAlignment="1">
      <alignment horizontal="center" vertical="center" wrapText="1"/>
    </xf>
    <xf numFmtId="0" fontId="0" fillId="0" borderId="0" xfId="0" applyNumberFormat="1" applyFill="1"/>
    <xf numFmtId="0" fontId="33" fillId="0" borderId="8" xfId="0" applyNumberFormat="1" applyFont="1" applyFill="1" applyBorder="1" applyAlignment="1">
      <alignment horizontal="center" vertical="top" wrapText="1"/>
    </xf>
    <xf numFmtId="0" fontId="45" fillId="0" borderId="9" xfId="0" applyNumberFormat="1" applyFont="1" applyFill="1" applyBorder="1" applyAlignment="1">
      <alignment horizontal="center" vertical="top" wrapText="1"/>
    </xf>
    <xf numFmtId="0" fontId="33" fillId="0" borderId="0" xfId="0" applyNumberFormat="1" applyFont="1" applyFill="1" applyAlignment="1">
      <alignment horizontal="center" vertical="top" wrapText="1"/>
    </xf>
    <xf numFmtId="0" fontId="44" fillId="0" borderId="0" xfId="0" applyNumberFormat="1" applyFont="1" applyFill="1" applyAlignment="1">
      <alignment horizontal="center" wrapText="1"/>
    </xf>
    <xf numFmtId="0" fontId="5"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justify" vertical="top" wrapText="1" shrinkToFit="1"/>
    </xf>
    <xf numFmtId="0" fontId="10" fillId="0" borderId="0" xfId="0" applyNumberFormat="1" applyFont="1" applyFill="1" applyBorder="1" applyAlignment="1">
      <alignment horizontal="center" vertical="center" wrapText="1"/>
    </xf>
    <xf numFmtId="0" fontId="5" fillId="0" borderId="0" xfId="1" applyNumberFormat="1" applyFont="1" applyFill="1" applyBorder="1" applyAlignment="1">
      <alignment horizontal="right" vertical="center" wrapText="1"/>
    </xf>
    <xf numFmtId="0" fontId="0" fillId="0" borderId="0" xfId="0" applyNumberFormat="1"/>
    <xf numFmtId="0" fontId="17" fillId="0" borderId="2" xfId="0" applyNumberFormat="1" applyFont="1" applyFill="1" applyBorder="1" applyAlignment="1">
      <alignment horizontal="center" vertical="top" wrapText="1"/>
    </xf>
    <xf numFmtId="0" fontId="18" fillId="0" borderId="3" xfId="0" applyNumberFormat="1" applyFont="1" applyFill="1" applyBorder="1" applyAlignment="1">
      <alignment horizontal="center" wrapText="1"/>
    </xf>
    <xf numFmtId="0" fontId="18" fillId="0" borderId="1" xfId="0" applyNumberFormat="1" applyFont="1" applyFill="1" applyBorder="1" applyAlignment="1">
      <alignment horizontal="right" wrapText="1"/>
    </xf>
    <xf numFmtId="0" fontId="35" fillId="0" borderId="0" xfId="0" applyNumberFormat="1" applyFont="1"/>
    <xf numFmtId="0" fontId="5" fillId="0" borderId="0" xfId="0" applyNumberFormat="1" applyFont="1" applyFill="1" applyBorder="1" applyAlignment="1">
      <alignment horizontal="center" vertical="top"/>
    </xf>
    <xf numFmtId="0" fontId="10" fillId="0" borderId="0" xfId="1" applyNumberFormat="1" applyFont="1" applyFill="1" applyBorder="1" applyAlignment="1">
      <alignment horizontal="justify" vertical="top"/>
    </xf>
    <xf numFmtId="0" fontId="10" fillId="0" borderId="0" xfId="0" applyNumberFormat="1" applyFont="1" applyFill="1" applyBorder="1" applyAlignment="1">
      <alignment horizontal="center"/>
    </xf>
    <xf numFmtId="0" fontId="5" fillId="0" borderId="0" xfId="1" applyNumberFormat="1" applyFont="1" applyFill="1" applyBorder="1" applyAlignment="1">
      <alignment horizontal="right"/>
    </xf>
    <xf numFmtId="0" fontId="33" fillId="0" borderId="0" xfId="0" applyNumberFormat="1" applyFont="1"/>
    <xf numFmtId="0" fontId="12" fillId="0" borderId="0" xfId="1" applyNumberFormat="1" applyFont="1" applyFill="1" applyBorder="1" applyAlignment="1">
      <alignment horizontal="justify" vertical="top"/>
    </xf>
    <xf numFmtId="0" fontId="5" fillId="0" borderId="0" xfId="0" applyNumberFormat="1" applyFont="1" applyFill="1" applyBorder="1" applyAlignment="1">
      <alignment horizontal="justify" vertical="center" wrapText="1"/>
    </xf>
    <xf numFmtId="0" fontId="10" fillId="0" borderId="0" xfId="0" applyNumberFormat="1" applyFont="1" applyFill="1" applyBorder="1" applyAlignment="1">
      <alignment horizontal="justify"/>
    </xf>
    <xf numFmtId="0" fontId="5" fillId="0" borderId="0" xfId="1" applyNumberFormat="1" applyFont="1" applyFill="1" applyBorder="1" applyAlignment="1">
      <alignment horizontal="justify"/>
    </xf>
    <xf numFmtId="0" fontId="33" fillId="0" borderId="0" xfId="0" applyNumberFormat="1" applyFont="1" applyBorder="1"/>
    <xf numFmtId="0" fontId="9" fillId="0" borderId="0" xfId="1" applyNumberFormat="1" applyFont="1" applyFill="1" applyBorder="1" applyAlignment="1">
      <alignment vertical="top" wrapText="1"/>
    </xf>
    <xf numFmtId="0" fontId="9" fillId="0" borderId="0" xfId="1" applyNumberFormat="1" applyFont="1" applyFill="1" applyBorder="1" applyAlignment="1">
      <alignment horizontal="justify" vertical="top" wrapText="1"/>
    </xf>
    <xf numFmtId="0" fontId="9" fillId="0" borderId="0" xfId="1" applyNumberFormat="1" applyFont="1" applyFill="1" applyBorder="1" applyAlignment="1">
      <alignment horizontal="justify" vertical="top"/>
    </xf>
    <xf numFmtId="0" fontId="5" fillId="0" borderId="0" xfId="0" applyNumberFormat="1" applyFont="1" applyFill="1" applyBorder="1" applyAlignment="1">
      <alignment horizontal="center" wrapText="1"/>
    </xf>
    <xf numFmtId="0" fontId="5" fillId="0" borderId="0" xfId="0" applyNumberFormat="1" applyFont="1" applyFill="1" applyAlignment="1">
      <alignment horizontal="center" wrapText="1"/>
    </xf>
    <xf numFmtId="0" fontId="5" fillId="0" borderId="0" xfId="1" applyNumberFormat="1" applyFont="1" applyFill="1" applyBorder="1" applyAlignment="1">
      <alignment horizontal="justify" vertical="top"/>
    </xf>
    <xf numFmtId="0" fontId="34" fillId="0" borderId="0" xfId="0" applyNumberFormat="1" applyFont="1" applyFill="1" applyBorder="1" applyAlignment="1">
      <alignment horizontal="justify" vertical="top"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right" wrapText="1"/>
    </xf>
    <xf numFmtId="0" fontId="17" fillId="0" borderId="3" xfId="0" applyNumberFormat="1" applyFont="1" applyFill="1" applyBorder="1" applyAlignment="1">
      <alignment horizontal="center" vertical="top" wrapText="1"/>
    </xf>
    <xf numFmtId="0" fontId="9" fillId="0" borderId="0" xfId="1" applyNumberFormat="1" applyFont="1" applyFill="1" applyBorder="1" applyAlignment="1">
      <alignment horizontal="justify" vertical="top"/>
    </xf>
    <xf numFmtId="0" fontId="9" fillId="0" borderId="0" xfId="1" applyNumberFormat="1" applyFont="1" applyFill="1" applyBorder="1" applyAlignment="1">
      <alignment horizontal="center" vertical="top"/>
    </xf>
    <xf numFmtId="0" fontId="54" fillId="0" borderId="0" xfId="1" applyNumberFormat="1" applyFont="1" applyFill="1" applyBorder="1" applyAlignment="1">
      <alignment horizontal="justify" vertical="top" wrapText="1"/>
    </xf>
    <xf numFmtId="0" fontId="9" fillId="0" borderId="0" xfId="1" applyNumberFormat="1" applyFont="1" applyFill="1" applyBorder="1" applyAlignment="1">
      <alignment horizontal="center"/>
    </xf>
    <xf numFmtId="0" fontId="9" fillId="0" borderId="0" xfId="0" applyNumberFormat="1" applyFont="1" applyBorder="1" applyAlignment="1">
      <alignment horizontal="center"/>
    </xf>
    <xf numFmtId="0" fontId="9" fillId="0" borderId="5" xfId="0" applyNumberFormat="1" applyFont="1" applyBorder="1" applyAlignment="1">
      <alignment horizontal="center"/>
    </xf>
    <xf numFmtId="0" fontId="6" fillId="0" borderId="2" xfId="0" applyNumberFormat="1" applyFont="1" applyFill="1" applyBorder="1" applyAlignment="1">
      <alignment horizontal="center" vertical="top" wrapText="1"/>
    </xf>
    <xf numFmtId="0" fontId="7" fillId="0" borderId="3" xfId="0" applyNumberFormat="1" applyFont="1" applyFill="1" applyBorder="1" applyAlignment="1">
      <alignment horizontal="left" vertical="top"/>
    </xf>
    <xf numFmtId="0" fontId="7" fillId="0" borderId="3" xfId="0" applyNumberFormat="1" applyFont="1" applyFill="1" applyBorder="1" applyAlignment="1">
      <alignment horizontal="center" vertical="top" wrapText="1"/>
    </xf>
    <xf numFmtId="0" fontId="35" fillId="0" borderId="0" xfId="0" applyNumberFormat="1" applyFont="1" applyAlignment="1">
      <alignment vertical="top"/>
    </xf>
    <xf numFmtId="0" fontId="9" fillId="0" borderId="0" xfId="0" applyNumberFormat="1" applyFont="1" applyAlignment="1">
      <alignment horizontal="center" vertical="top"/>
    </xf>
    <xf numFmtId="0" fontId="9" fillId="0" borderId="0" xfId="0" applyNumberFormat="1" applyFont="1" applyAlignment="1">
      <alignment horizontal="justify" vertical="top" wrapText="1"/>
    </xf>
    <xf numFmtId="0" fontId="9" fillId="0" borderId="0" xfId="0" applyNumberFormat="1" applyFont="1" applyAlignment="1">
      <alignment horizontal="center"/>
    </xf>
    <xf numFmtId="0" fontId="9" fillId="0" borderId="0" xfId="3" applyNumberFormat="1" applyFont="1" applyFill="1" applyBorder="1" applyAlignment="1" applyProtection="1">
      <alignment horizontal="right"/>
    </xf>
    <xf numFmtId="0" fontId="9" fillId="0" borderId="0" xfId="0" applyNumberFormat="1" applyFont="1" applyBorder="1" applyAlignment="1" applyProtection="1">
      <alignment horizontal="center" vertical="top"/>
    </xf>
    <xf numFmtId="0" fontId="9" fillId="0" borderId="0" xfId="0" applyNumberFormat="1" applyFont="1" applyBorder="1" applyAlignment="1" applyProtection="1">
      <alignment horizontal="center"/>
    </xf>
    <xf numFmtId="0" fontId="9" fillId="0" borderId="0" xfId="0" applyNumberFormat="1" applyFont="1" applyBorder="1" applyAlignment="1" applyProtection="1">
      <alignment horizontal="right"/>
    </xf>
    <xf numFmtId="0" fontId="31" fillId="0" borderId="0" xfId="0" applyNumberFormat="1" applyFont="1" applyAlignment="1">
      <alignment horizontal="center" vertical="top" wrapText="1"/>
    </xf>
    <xf numFmtId="0" fontId="30" fillId="0" borderId="0" xfId="0" applyNumberFormat="1" applyFont="1" applyAlignment="1">
      <alignment horizontal="justify" vertical="top" wrapText="1"/>
    </xf>
    <xf numFmtId="0" fontId="30" fillId="0" borderId="0" xfId="0" applyNumberFormat="1" applyFont="1" applyAlignment="1">
      <alignment horizontal="right" wrapText="1"/>
    </xf>
    <xf numFmtId="0" fontId="36" fillId="0" borderId="0" xfId="0" applyNumberFormat="1" applyFont="1" applyAlignment="1">
      <alignment horizontal="center" wrapText="1"/>
    </xf>
    <xf numFmtId="0" fontId="30" fillId="0" borderId="0" xfId="0" applyNumberFormat="1" applyFont="1" applyAlignment="1">
      <alignment horizontal="center" wrapText="1"/>
    </xf>
    <xf numFmtId="0" fontId="28" fillId="0" borderId="0" xfId="0" applyNumberFormat="1" applyFont="1" applyAlignment="1">
      <alignment vertical="top"/>
    </xf>
    <xf numFmtId="0" fontId="0" fillId="0" borderId="0" xfId="0" applyNumberFormat="1" applyAlignment="1">
      <alignment horizontal="left" vertical="top"/>
    </xf>
    <xf numFmtId="0" fontId="12" fillId="0" borderId="2" xfId="0" applyNumberFormat="1" applyFont="1" applyFill="1" applyBorder="1" applyAlignment="1">
      <alignment horizontal="center" vertical="top" wrapText="1"/>
    </xf>
    <xf numFmtId="0" fontId="5" fillId="0" borderId="3" xfId="0" applyNumberFormat="1" applyFont="1" applyFill="1" applyBorder="1" applyAlignment="1">
      <alignment horizontal="center" wrapText="1"/>
    </xf>
    <xf numFmtId="0" fontId="5" fillId="0" borderId="1" xfId="0" applyNumberFormat="1" applyFont="1" applyFill="1" applyBorder="1" applyAlignment="1">
      <alignment horizontal="right" wrapText="1"/>
    </xf>
    <xf numFmtId="0" fontId="32" fillId="0" borderId="0" xfId="0" applyNumberFormat="1" applyFont="1" applyFill="1" applyAlignment="1">
      <alignment horizontal="center"/>
    </xf>
    <xf numFmtId="0" fontId="5" fillId="0" borderId="0" xfId="0" applyNumberFormat="1" applyFont="1" applyBorder="1" applyAlignment="1">
      <alignment horizontal="center" wrapText="1"/>
    </xf>
    <xf numFmtId="0" fontId="39" fillId="0" borderId="0" xfId="0" applyNumberFormat="1" applyFont="1" applyAlignment="1">
      <alignment vertical="top" wrapText="1"/>
    </xf>
    <xf numFmtId="0" fontId="9" fillId="0" borderId="0" xfId="0" applyNumberFormat="1" applyFont="1" applyAlignment="1">
      <alignment vertical="top" wrapText="1"/>
    </xf>
    <xf numFmtId="0" fontId="3" fillId="0" borderId="0" xfId="0" applyNumberFormat="1" applyFont="1" applyAlignment="1">
      <alignment horizontal="center" vertical="center"/>
    </xf>
    <xf numFmtId="0" fontId="3" fillId="0" borderId="0" xfId="0" applyNumberFormat="1" applyFont="1" applyAlignment="1">
      <alignment horizontal="center" wrapText="1"/>
    </xf>
    <xf numFmtId="0" fontId="3" fillId="0" borderId="0" xfId="0" applyNumberFormat="1" applyFont="1"/>
    <xf numFmtId="0" fontId="5" fillId="0" borderId="10" xfId="0" applyNumberFormat="1" applyFont="1" applyFill="1" applyBorder="1" applyAlignment="1">
      <alignment horizontal="center" vertical="top"/>
    </xf>
    <xf numFmtId="0" fontId="12" fillId="0" borderId="3" xfId="0" applyNumberFormat="1" applyFont="1" applyFill="1" applyBorder="1" applyAlignment="1">
      <alignment horizontal="center" vertical="top" wrapText="1"/>
    </xf>
    <xf numFmtId="0" fontId="5" fillId="0" borderId="0" xfId="0" applyNumberFormat="1" applyFont="1" applyFill="1" applyBorder="1" applyAlignment="1">
      <alignment horizontal="center" vertical="top" wrapText="1"/>
    </xf>
    <xf numFmtId="0" fontId="32" fillId="0" borderId="0" xfId="0" applyNumberFormat="1" applyFont="1" applyFill="1" applyAlignment="1">
      <alignment horizontal="center" vertical="top"/>
    </xf>
    <xf numFmtId="0" fontId="33" fillId="0" borderId="0" xfId="0" applyNumberFormat="1" applyFont="1" applyAlignment="1">
      <alignment vertical="top"/>
    </xf>
    <xf numFmtId="0" fontId="10" fillId="0" borderId="0" xfId="0" applyNumberFormat="1" applyFont="1" applyFill="1" applyBorder="1" applyAlignment="1">
      <alignment horizontal="justify" vertical="top" wrapText="1"/>
    </xf>
    <xf numFmtId="0" fontId="5" fillId="0" borderId="0" xfId="0" applyNumberFormat="1" applyFont="1" applyFill="1" applyBorder="1" applyAlignment="1">
      <alignment horizontal="right" vertical="center" wrapText="1"/>
    </xf>
    <xf numFmtId="0" fontId="52" fillId="0" borderId="0" xfId="1" applyNumberFormat="1" applyFont="1" applyFill="1" applyBorder="1" applyAlignment="1">
      <alignment vertical="top" wrapText="1"/>
    </xf>
    <xf numFmtId="0" fontId="12" fillId="0" borderId="0"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xf>
    <xf numFmtId="0" fontId="12" fillId="0" borderId="0" xfId="0" applyNumberFormat="1" applyFont="1" applyFill="1" applyBorder="1" applyAlignment="1">
      <alignment horizontal="right" vertical="top" wrapText="1"/>
    </xf>
    <xf numFmtId="0" fontId="9" fillId="0" borderId="0" xfId="0" applyNumberFormat="1" applyFont="1" applyFill="1" applyBorder="1" applyAlignment="1">
      <alignment horizontal="center" vertical="center" wrapText="1"/>
    </xf>
    <xf numFmtId="0" fontId="5" fillId="0" borderId="0" xfId="0" applyNumberFormat="1" applyFont="1" applyBorder="1" applyAlignment="1">
      <alignment horizontal="justify" vertical="top" wrapText="1"/>
    </xf>
    <xf numFmtId="0" fontId="9" fillId="0" borderId="0" xfId="0" applyNumberFormat="1" applyFont="1" applyFill="1" applyBorder="1" applyAlignment="1">
      <alignment horizontal="center" vertical="top"/>
    </xf>
    <xf numFmtId="0" fontId="5" fillId="0" borderId="0" xfId="0" applyNumberFormat="1" applyFont="1" applyFill="1" applyBorder="1" applyAlignment="1">
      <alignment horizontal="left" vertical="top" wrapText="1"/>
    </xf>
    <xf numFmtId="0" fontId="40" fillId="0" borderId="0" xfId="0" applyNumberFormat="1" applyFont="1" applyFill="1" applyAlignment="1">
      <alignment horizontal="center"/>
    </xf>
    <xf numFmtId="0" fontId="39" fillId="0" borderId="0" xfId="0" applyNumberFormat="1" applyFont="1"/>
    <xf numFmtId="0" fontId="5" fillId="0" borderId="0" xfId="0" applyNumberFormat="1" applyFont="1" applyBorder="1" applyAlignment="1">
      <alignment horizontal="left" vertical="top" wrapText="1"/>
    </xf>
    <xf numFmtId="0" fontId="5" fillId="0" borderId="0" xfId="0" applyNumberFormat="1" applyFont="1" applyFill="1" applyAlignment="1">
      <alignment horizontal="center"/>
    </xf>
    <xf numFmtId="0" fontId="5" fillId="0" borderId="3"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top"/>
    </xf>
    <xf numFmtId="0" fontId="9" fillId="0" borderId="0" xfId="0" applyNumberFormat="1" applyFont="1" applyBorder="1" applyAlignment="1">
      <alignment horizontal="justify" vertical="top" wrapText="1"/>
    </xf>
    <xf numFmtId="0" fontId="9" fillId="0" borderId="0" xfId="0" applyNumberFormat="1" applyFont="1" applyFill="1" applyAlignment="1">
      <alignment horizontal="center" vertical="top"/>
    </xf>
    <xf numFmtId="0" fontId="9" fillId="0" borderId="0" xfId="0" applyNumberFormat="1" applyFont="1" applyFill="1" applyBorder="1" applyAlignment="1" applyProtection="1">
      <alignment horizontal="center" vertical="top"/>
    </xf>
    <xf numFmtId="0" fontId="31" fillId="0" borderId="0" xfId="0" applyNumberFormat="1" applyFont="1" applyFill="1" applyAlignment="1">
      <alignment horizontal="center" vertical="top" wrapText="1"/>
    </xf>
    <xf numFmtId="0" fontId="32" fillId="0" borderId="0" xfId="0" applyNumberFormat="1" applyFont="1" applyFill="1" applyAlignment="1" applyProtection="1">
      <alignment horizontal="center"/>
      <protection locked="0"/>
    </xf>
    <xf numFmtId="0" fontId="33" fillId="0" borderId="0" xfId="0" applyNumberFormat="1" applyFont="1" applyFill="1"/>
    <xf numFmtId="0" fontId="29" fillId="0" borderId="0" xfId="0" applyNumberFormat="1" applyFont="1" applyFill="1" applyAlignment="1">
      <alignment horizontal="left" vertical="top"/>
    </xf>
    <xf numFmtId="0" fontId="34" fillId="0" borderId="0" xfId="0" applyNumberFormat="1" applyFont="1" applyAlignment="1" applyProtection="1">
      <alignment horizontal="left" vertical="top"/>
      <protection locked="0"/>
    </xf>
    <xf numFmtId="0" fontId="5" fillId="0" borderId="0" xfId="6" applyNumberFormat="1" applyFont="1"/>
    <xf numFmtId="0" fontId="43" fillId="0" borderId="0" xfId="0" applyNumberFormat="1" applyFont="1"/>
    <xf numFmtId="0" fontId="6" fillId="0" borderId="0" xfId="6" applyNumberFormat="1" applyFont="1"/>
    <xf numFmtId="0" fontId="22" fillId="2" borderId="0" xfId="11" applyNumberFormat="1" applyFont="1" applyFill="1" applyBorder="1" applyAlignment="1">
      <alignment wrapText="1"/>
    </xf>
    <xf numFmtId="0" fontId="38" fillId="0" borderId="0" xfId="0" applyNumberFormat="1" applyFont="1" applyFill="1" applyAlignment="1">
      <alignment horizontal="center" vertical="top"/>
    </xf>
    <xf numFmtId="2" fontId="45" fillId="0" borderId="7" xfId="0" applyNumberFormat="1" applyFont="1" applyFill="1" applyBorder="1" applyAlignment="1">
      <alignment horizontal="center" vertical="center" wrapText="1"/>
    </xf>
    <xf numFmtId="2" fontId="45" fillId="0" borderId="9" xfId="0" applyNumberFormat="1" applyFont="1" applyFill="1" applyBorder="1" applyAlignment="1">
      <alignment horizontal="center" wrapText="1"/>
    </xf>
    <xf numFmtId="2" fontId="10"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right" vertical="center" wrapText="1"/>
    </xf>
    <xf numFmtId="2" fontId="5" fillId="0" borderId="0" xfId="1" applyNumberFormat="1" applyFont="1" applyFill="1" applyBorder="1" applyAlignment="1">
      <alignment horizontal="right" vertical="center" wrapText="1"/>
    </xf>
    <xf numFmtId="2" fontId="5" fillId="0" borderId="3" xfId="0" applyNumberFormat="1" applyFont="1" applyFill="1" applyBorder="1" applyAlignment="1">
      <alignment horizontal="center" wrapText="1"/>
    </xf>
    <xf numFmtId="2" fontId="5" fillId="0" borderId="1" xfId="0" applyNumberFormat="1" applyFont="1" applyFill="1" applyBorder="1" applyAlignment="1">
      <alignment horizontal="right" wrapText="1"/>
    </xf>
    <xf numFmtId="2" fontId="9" fillId="0" borderId="0" xfId="0" applyNumberFormat="1" applyFont="1" applyFill="1" applyBorder="1" applyAlignment="1">
      <alignment horizontal="center"/>
    </xf>
    <xf numFmtId="2" fontId="9" fillId="0" borderId="0" xfId="1" applyNumberFormat="1" applyFont="1" applyFill="1" applyBorder="1" applyAlignment="1">
      <alignment horizontal="right"/>
    </xf>
    <xf numFmtId="2" fontId="9" fillId="0" borderId="0" xfId="0" applyNumberFormat="1" applyFont="1" applyFill="1" applyBorder="1" applyAlignment="1">
      <alignment horizontal="center" wrapText="1"/>
    </xf>
    <xf numFmtId="2" fontId="9" fillId="0" borderId="0" xfId="0" applyNumberFormat="1" applyFont="1" applyBorder="1" applyAlignment="1">
      <alignment horizontal="center" wrapText="1"/>
    </xf>
    <xf numFmtId="2" fontId="39" fillId="0" borderId="0" xfId="0" applyNumberFormat="1" applyFont="1" applyBorder="1" applyAlignment="1">
      <alignment horizontal="right" wrapText="1"/>
    </xf>
    <xf numFmtId="2" fontId="10" fillId="0" borderId="0" xfId="0" applyNumberFormat="1" applyFont="1" applyFill="1" applyBorder="1" applyAlignment="1">
      <alignment horizontal="center"/>
    </xf>
    <xf numFmtId="2" fontId="5" fillId="0" borderId="0" xfId="1" applyNumberFormat="1" applyFont="1" applyFill="1" applyBorder="1" applyAlignment="1">
      <alignment horizontal="right"/>
    </xf>
    <xf numFmtId="2" fontId="5" fillId="0" borderId="0" xfId="0" applyNumberFormat="1" applyFont="1" applyBorder="1" applyAlignment="1">
      <alignment horizontal="center" wrapText="1"/>
    </xf>
    <xf numFmtId="2" fontId="5" fillId="0" borderId="0" xfId="0" applyNumberFormat="1" applyFont="1" applyBorder="1" applyAlignment="1" applyProtection="1">
      <alignment horizontal="center" wrapText="1"/>
      <protection locked="0"/>
    </xf>
    <xf numFmtId="2" fontId="34" fillId="0" borderId="0" xfId="0" applyNumberFormat="1" applyFont="1" applyBorder="1" applyAlignment="1" applyProtection="1">
      <alignment horizontal="right" wrapText="1"/>
      <protection locked="0"/>
    </xf>
    <xf numFmtId="2" fontId="5" fillId="0" borderId="3" xfId="0" applyNumberFormat="1" applyFont="1" applyFill="1" applyBorder="1" applyAlignment="1">
      <alignment horizontal="center" vertical="center" wrapText="1"/>
    </xf>
    <xf numFmtId="2" fontId="7" fillId="0" borderId="11" xfId="0" applyNumberFormat="1" applyFont="1" applyFill="1" applyBorder="1" applyAlignment="1">
      <alignment horizontal="right" vertical="top" wrapText="1"/>
    </xf>
    <xf numFmtId="2" fontId="7" fillId="0" borderId="0" xfId="0" applyNumberFormat="1" applyFont="1" applyFill="1" applyBorder="1" applyAlignment="1">
      <alignment horizontal="left" vertical="top"/>
    </xf>
    <xf numFmtId="2" fontId="7" fillId="0" borderId="0" xfId="0" applyNumberFormat="1" applyFont="1" applyFill="1" applyBorder="1" applyAlignment="1">
      <alignment horizontal="center" vertical="top" wrapText="1"/>
    </xf>
    <xf numFmtId="2" fontId="7" fillId="0" borderId="0" xfId="0" applyNumberFormat="1" applyFont="1" applyFill="1" applyBorder="1" applyAlignment="1">
      <alignment horizontal="right" vertical="top" wrapText="1"/>
    </xf>
    <xf numFmtId="2" fontId="5"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wrapText="1"/>
    </xf>
    <xf numFmtId="2" fontId="5" fillId="0" borderId="0" xfId="0" applyNumberFormat="1" applyFont="1" applyFill="1" applyBorder="1" applyAlignment="1">
      <alignment horizontal="right" wrapText="1"/>
    </xf>
    <xf numFmtId="2" fontId="39" fillId="0" borderId="0" xfId="0" applyNumberFormat="1" applyFont="1"/>
    <xf numFmtId="2" fontId="36" fillId="0" borderId="0" xfId="0" applyNumberFormat="1" applyFont="1" applyAlignment="1">
      <alignment horizontal="center" wrapText="1"/>
    </xf>
    <xf numFmtId="2" fontId="30" fillId="0" borderId="0" xfId="0" applyNumberFormat="1" applyFont="1" applyAlignment="1">
      <alignment horizontal="center" wrapText="1"/>
    </xf>
    <xf numFmtId="2" fontId="30" fillId="0" borderId="0" xfId="0" applyNumberFormat="1" applyFont="1" applyAlignment="1">
      <alignment horizontal="right" wrapText="1"/>
    </xf>
    <xf numFmtId="2" fontId="34" fillId="0" borderId="0" xfId="0" applyNumberFormat="1" applyFont="1" applyBorder="1" applyAlignment="1">
      <alignment horizontal="center" wrapText="1"/>
    </xf>
    <xf numFmtId="2" fontId="34" fillId="0" borderId="0" xfId="0" applyNumberFormat="1" applyFont="1" applyBorder="1" applyAlignment="1">
      <alignment horizontal="right" wrapText="1"/>
    </xf>
    <xf numFmtId="2" fontId="34" fillId="0" borderId="0" xfId="0" applyNumberFormat="1" applyFont="1" applyFill="1" applyBorder="1" applyAlignment="1">
      <alignment horizontal="center" wrapText="1"/>
    </xf>
    <xf numFmtId="2" fontId="5" fillId="0" borderId="0" xfId="0" applyNumberFormat="1" applyFont="1" applyFill="1" applyAlignment="1">
      <alignment horizontal="center" wrapText="1"/>
    </xf>
    <xf numFmtId="2" fontId="34" fillId="0" borderId="0" xfId="0" applyNumberFormat="1" applyFont="1" applyFill="1" applyAlignment="1">
      <alignment horizontal="center" wrapText="1"/>
    </xf>
    <xf numFmtId="2" fontId="5" fillId="0" borderId="0" xfId="0" applyNumberFormat="1" applyFont="1" applyFill="1" applyAlignment="1">
      <alignment horizontal="center" vertical="center" wrapText="1"/>
    </xf>
    <xf numFmtId="2" fontId="5" fillId="0" borderId="0" xfId="0" applyNumberFormat="1" applyFont="1" applyFill="1" applyAlignment="1">
      <alignment horizontal="right" wrapText="1"/>
    </xf>
    <xf numFmtId="2" fontId="17" fillId="0" borderId="1" xfId="0" applyNumberFormat="1" applyFont="1" applyFill="1" applyBorder="1" applyAlignment="1">
      <alignment horizontal="right" vertical="top" wrapText="1"/>
    </xf>
    <xf numFmtId="2" fontId="9" fillId="0" borderId="0" xfId="1" applyNumberFormat="1" applyFont="1" applyFill="1" applyBorder="1" applyAlignment="1">
      <alignment horizontal="center" vertical="top"/>
    </xf>
    <xf numFmtId="2" fontId="34" fillId="0" borderId="0" xfId="1" applyNumberFormat="1" applyFont="1" applyFill="1" applyBorder="1" applyAlignment="1">
      <alignment horizontal="center" vertical="top"/>
    </xf>
    <xf numFmtId="2" fontId="50" fillId="0" borderId="0" xfId="0" applyNumberFormat="1" applyFont="1" applyFill="1" applyAlignment="1">
      <alignment horizontal="center" wrapText="1"/>
    </xf>
    <xf numFmtId="2" fontId="7" fillId="0" borderId="1" xfId="0" applyNumberFormat="1" applyFont="1" applyFill="1" applyBorder="1" applyAlignment="1">
      <alignment horizontal="right" vertical="top" wrapText="1"/>
    </xf>
    <xf numFmtId="2" fontId="5" fillId="0" borderId="0" xfId="0" applyNumberFormat="1" applyFont="1" applyBorder="1" applyAlignment="1">
      <alignment horizontal="right" wrapText="1"/>
    </xf>
    <xf numFmtId="2" fontId="3" fillId="0" borderId="0" xfId="0" applyNumberFormat="1" applyFont="1" applyAlignment="1">
      <alignment horizontal="center" wrapText="1"/>
    </xf>
    <xf numFmtId="2" fontId="3" fillId="0" borderId="0" xfId="0" applyNumberFormat="1" applyFont="1" applyAlignment="1">
      <alignment horizontal="center" vertical="center"/>
    </xf>
    <xf numFmtId="2" fontId="12" fillId="0" borderId="1" xfId="0" applyNumberFormat="1" applyFont="1" applyFill="1" applyBorder="1" applyAlignment="1">
      <alignment horizontal="right" vertical="top" wrapText="1"/>
    </xf>
    <xf numFmtId="2" fontId="18" fillId="0" borderId="3" xfId="0" applyNumberFormat="1" applyFont="1" applyFill="1" applyBorder="1" applyAlignment="1">
      <alignment horizontal="center" vertical="center" wrapText="1"/>
    </xf>
    <xf numFmtId="2" fontId="18" fillId="0" borderId="1" xfId="0" applyNumberFormat="1" applyFont="1" applyFill="1" applyBorder="1" applyAlignment="1">
      <alignment horizontal="right" vertical="center" wrapText="1"/>
    </xf>
    <xf numFmtId="2" fontId="5" fillId="0" borderId="0" xfId="0" applyNumberFormat="1" applyFont="1" applyFill="1" applyBorder="1" applyAlignment="1">
      <alignment vertical="top" wrapText="1"/>
    </xf>
    <xf numFmtId="2" fontId="0" fillId="0" borderId="0" xfId="0" applyNumberFormat="1" applyFill="1"/>
    <xf numFmtId="2" fontId="5" fillId="0" borderId="0" xfId="0" applyNumberFormat="1" applyFont="1" applyBorder="1" applyAlignment="1" applyProtection="1">
      <alignment vertical="top" wrapText="1"/>
      <protection locked="0"/>
    </xf>
    <xf numFmtId="2" fontId="5" fillId="0" borderId="0" xfId="0" applyNumberFormat="1" applyFont="1" applyFill="1" applyBorder="1" applyAlignment="1" applyProtection="1">
      <alignment vertical="top" wrapText="1"/>
      <protection locked="0"/>
    </xf>
    <xf numFmtId="2" fontId="5" fillId="0" borderId="0" xfId="0" applyNumberFormat="1" applyFont="1" applyBorder="1" applyAlignment="1">
      <alignment vertical="top" wrapText="1"/>
    </xf>
    <xf numFmtId="2" fontId="5" fillId="0" borderId="0" xfId="0" applyNumberFormat="1" applyFont="1" applyFill="1" applyBorder="1" applyAlignment="1">
      <alignment wrapText="1"/>
    </xf>
    <xf numFmtId="2" fontId="5" fillId="0" borderId="0" xfId="0" applyNumberFormat="1" applyFont="1" applyBorder="1" applyAlignment="1">
      <alignment wrapText="1"/>
    </xf>
    <xf numFmtId="2" fontId="49" fillId="0" borderId="0" xfId="0" applyNumberFormat="1" applyFont="1"/>
    <xf numFmtId="2" fontId="3" fillId="0" borderId="0" xfId="0" applyNumberFormat="1" applyFont="1"/>
    <xf numFmtId="2" fontId="7" fillId="0" borderId="3" xfId="0" applyNumberFormat="1" applyFont="1" applyFill="1" applyBorder="1" applyAlignment="1">
      <alignment horizontal="center" vertical="center" wrapText="1"/>
    </xf>
    <xf numFmtId="2" fontId="7" fillId="0" borderId="1" xfId="0" applyNumberFormat="1" applyFont="1" applyFill="1" applyBorder="1" applyAlignment="1">
      <alignment horizontal="right" vertical="center" wrapText="1"/>
    </xf>
    <xf numFmtId="2" fontId="9" fillId="0" borderId="4" xfId="0" applyNumberFormat="1" applyFont="1" applyBorder="1" applyAlignment="1">
      <alignment horizontal="center"/>
    </xf>
    <xf numFmtId="2" fontId="9" fillId="0" borderId="4" xfId="3" applyNumberFormat="1" applyFont="1" applyFill="1" applyBorder="1" applyAlignment="1" applyProtection="1">
      <alignment horizontal="right"/>
    </xf>
    <xf numFmtId="2" fontId="9" fillId="0" borderId="0" xfId="0" applyNumberFormat="1" applyFont="1" applyAlignment="1">
      <alignment horizontal="center"/>
    </xf>
    <xf numFmtId="2" fontId="9" fillId="0" borderId="0" xfId="3" applyNumberFormat="1" applyFont="1" applyFill="1" applyBorder="1" applyAlignment="1" applyProtection="1">
      <alignment horizontal="right"/>
    </xf>
    <xf numFmtId="2" fontId="9" fillId="0" borderId="0" xfId="0" applyNumberFormat="1" applyFont="1" applyBorder="1" applyAlignment="1" applyProtection="1">
      <alignment horizontal="center"/>
    </xf>
    <xf numFmtId="2" fontId="9" fillId="0" borderId="0" xfId="0" applyNumberFormat="1" applyFont="1" applyBorder="1" applyAlignment="1" applyProtection="1">
      <alignment horizontal="right"/>
    </xf>
    <xf numFmtId="0" fontId="7" fillId="0" borderId="0" xfId="0" applyFont="1" applyAlignment="1">
      <alignment horizontal="right" wrapText="1"/>
    </xf>
    <xf numFmtId="0" fontId="28" fillId="0" borderId="0" xfId="0" applyNumberFormat="1" applyFont="1" applyAlignment="1">
      <alignment horizontal="right" vertical="center"/>
    </xf>
    <xf numFmtId="0" fontId="27" fillId="0" borderId="0" xfId="0" applyNumberFormat="1" applyFont="1" applyAlignment="1">
      <alignment wrapText="1"/>
    </xf>
    <xf numFmtId="0" fontId="7" fillId="0" borderId="3" xfId="0" applyNumberFormat="1" applyFont="1" applyFill="1" applyBorder="1" applyAlignment="1">
      <alignment horizontal="left" vertical="top"/>
    </xf>
    <xf numFmtId="0" fontId="9" fillId="0" borderId="0" xfId="1" applyNumberFormat="1" applyFont="1" applyFill="1" applyBorder="1" applyAlignment="1">
      <alignment horizontal="justify" vertical="top"/>
    </xf>
    <xf numFmtId="0" fontId="9" fillId="0" borderId="0" xfId="1" applyNumberFormat="1" applyFont="1" applyFill="1" applyBorder="1" applyAlignment="1">
      <alignment horizontal="justify" vertical="top" wrapText="1"/>
    </xf>
    <xf numFmtId="0" fontId="17" fillId="0" borderId="3" xfId="0" applyNumberFormat="1" applyFont="1" applyFill="1" applyBorder="1" applyAlignment="1">
      <alignment horizontal="left" vertical="top"/>
    </xf>
    <xf numFmtId="0" fontId="10" fillId="0" borderId="2" xfId="0" applyNumberFormat="1" applyFont="1" applyFill="1" applyBorder="1" applyAlignment="1">
      <alignment horizontal="left" vertical="top"/>
    </xf>
    <xf numFmtId="0" fontId="10" fillId="0" borderId="3" xfId="0" applyNumberFormat="1" applyFont="1" applyFill="1" applyBorder="1" applyAlignment="1">
      <alignment horizontal="left" vertical="top"/>
    </xf>
    <xf numFmtId="0" fontId="7" fillId="0" borderId="3" xfId="0" applyFont="1" applyFill="1" applyBorder="1" applyAlignment="1">
      <alignment horizontal="left" vertical="top"/>
    </xf>
    <xf numFmtId="0" fontId="19" fillId="0" borderId="0" xfId="0" applyNumberFormat="1" applyFont="1" applyFill="1" applyBorder="1" applyAlignment="1">
      <alignment horizontal="left" vertical="top" wrapText="1"/>
    </xf>
    <xf numFmtId="0" fontId="17" fillId="0" borderId="3" xfId="0" applyFont="1" applyFill="1" applyBorder="1" applyAlignment="1">
      <alignment horizontal="left" vertical="center"/>
    </xf>
    <xf numFmtId="0" fontId="7" fillId="0" borderId="3" xfId="0" applyFont="1" applyFill="1" applyBorder="1" applyAlignment="1">
      <alignment horizontal="left" vertical="center"/>
    </xf>
    <xf numFmtId="0" fontId="28" fillId="0" borderId="0" xfId="0" applyFont="1" applyFill="1" applyBorder="1" applyAlignment="1">
      <alignment horizontal="left" vertical="center" wrapText="1"/>
    </xf>
    <xf numFmtId="0" fontId="55" fillId="0" borderId="0" xfId="0" applyFont="1" applyAlignment="1">
      <alignment horizontal="center" wrapText="1"/>
    </xf>
    <xf numFmtId="0" fontId="27" fillId="0" borderId="12" xfId="0" applyFont="1" applyBorder="1" applyAlignment="1">
      <alignment wrapText="1"/>
    </xf>
  </cellXfs>
  <cellStyles count="18">
    <cellStyle name="Comma" xfId="1" builtinId="3"/>
    <cellStyle name="Comma 2" xfId="2"/>
    <cellStyle name="Currency" xfId="3" builtinId="4"/>
    <cellStyle name="Excel Built-in Normal" xfId="4"/>
    <cellStyle name="Normal" xfId="0" builtinId="0"/>
    <cellStyle name="Normal 14" xfId="5"/>
    <cellStyle name="Normal 2" xfId="6"/>
    <cellStyle name="Normal 2 2 2" xfId="7"/>
    <cellStyle name="Normal 3" xfId="8"/>
    <cellStyle name="Normal 3 3" xfId="9"/>
    <cellStyle name="Normal 3_UGOVORNI TROŠKOVNIK - DOPUNE I IZMJENE - RAVNI KROV BALKONI I TERASE - Jurjevska 56 - 28 01 2016 (2)" xfId="10"/>
    <cellStyle name="Normal_UGOVORNI TROŠKOVNIK - DOPUNE I IZMJENE - RAVNI KROV BALKONI I TERASE - Jurjevska 56 - 28 01 2016 (2)" xfId="11"/>
    <cellStyle name="Normalno 2" xfId="12"/>
    <cellStyle name="Normalno 3" xfId="13"/>
    <cellStyle name="Obično_injektiranje protiv kapilarne vlage - Dverce" xfId="14"/>
    <cellStyle name="Style 1 4" xfId="15"/>
    <cellStyle name="TRO©KOVNIK" xfId="16"/>
    <cellStyle name="Valuta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4" tint="0.59999389629810485"/>
  </sheetPr>
  <dimension ref="A1:F128"/>
  <sheetViews>
    <sheetView view="pageBreakPreview" zoomScaleNormal="85" zoomScaleSheetLayoutView="100" workbookViewId="0">
      <selection activeCell="F81" sqref="F81"/>
    </sheetView>
  </sheetViews>
  <sheetFormatPr defaultColWidth="9.109375" defaultRowHeight="14.4"/>
  <cols>
    <col min="1" max="1" width="8.6640625" style="189" customWidth="1"/>
    <col min="2" max="2" width="34.77734375" style="190" customWidth="1"/>
    <col min="3" max="3" width="9.6640625" style="191" customWidth="1"/>
    <col min="4" max="4" width="9.6640625" style="192" customWidth="1"/>
    <col min="5" max="5" width="9.88671875" style="193" customWidth="1"/>
    <col min="6" max="6" width="13.5546875" style="191" customWidth="1"/>
    <col min="7" max="8" width="9.109375" style="195"/>
    <col min="9" max="9" width="46.88671875" style="195" customWidth="1"/>
    <col min="10" max="16384" width="9.109375" style="195"/>
  </cols>
  <sheetData>
    <row r="1" spans="1:6" s="138" customFormat="1" ht="28.2" thickBot="1">
      <c r="A1" s="137" t="s">
        <v>143</v>
      </c>
      <c r="B1" s="114" t="s">
        <v>144</v>
      </c>
      <c r="C1" s="114" t="s">
        <v>145</v>
      </c>
      <c r="D1" s="114" t="s">
        <v>146</v>
      </c>
      <c r="E1" s="114" t="s">
        <v>147</v>
      </c>
      <c r="F1" s="114" t="s">
        <v>2</v>
      </c>
    </row>
    <row r="2" spans="1:6" s="138" customFormat="1" ht="15.6" thickTop="1" thickBot="1">
      <c r="A2" s="139">
        <v>1</v>
      </c>
      <c r="B2" s="140">
        <v>2</v>
      </c>
      <c r="C2" s="119">
        <v>3</v>
      </c>
      <c r="D2" s="119">
        <v>4</v>
      </c>
      <c r="E2" s="119">
        <v>5</v>
      </c>
      <c r="F2" s="119">
        <v>6</v>
      </c>
    </row>
    <row r="3" spans="1:6" s="138" customFormat="1">
      <c r="A3" s="141"/>
      <c r="B3" s="130"/>
      <c r="C3" s="142"/>
      <c r="D3" s="142"/>
      <c r="E3" s="142"/>
      <c r="F3" s="142"/>
    </row>
    <row r="4" spans="1:6" s="147" customFormat="1" ht="15" thickBot="1">
      <c r="A4" s="143"/>
      <c r="B4" s="144"/>
      <c r="C4" s="143"/>
      <c r="D4" s="145"/>
      <c r="E4" s="145"/>
      <c r="F4" s="146"/>
    </row>
    <row r="5" spans="1:6" s="151" customFormat="1" thickBot="1">
      <c r="A5" s="148" t="s">
        <v>21</v>
      </c>
      <c r="B5" s="310" t="s">
        <v>5</v>
      </c>
      <c r="C5" s="310"/>
      <c r="D5" s="310"/>
      <c r="E5" s="149"/>
      <c r="F5" s="150"/>
    </row>
    <row r="6" spans="1:6" s="156" customFormat="1" ht="17.100000000000001" customHeight="1">
      <c r="A6" s="152"/>
      <c r="B6" s="153"/>
      <c r="C6" s="143"/>
      <c r="D6" s="154"/>
      <c r="E6" s="154"/>
      <c r="F6" s="155"/>
    </row>
    <row r="7" spans="1:6" s="161" customFormat="1" ht="17.100000000000001" customHeight="1">
      <c r="A7" s="152"/>
      <c r="B7" s="157" t="s">
        <v>48</v>
      </c>
      <c r="C7" s="158"/>
      <c r="D7" s="159"/>
      <c r="E7" s="159"/>
      <c r="F7" s="160"/>
    </row>
    <row r="8" spans="1:6" s="161" customFormat="1" ht="12" customHeight="1">
      <c r="A8" s="152"/>
      <c r="B8" s="157"/>
      <c r="C8" s="158"/>
      <c r="D8" s="159"/>
      <c r="E8" s="159"/>
      <c r="F8" s="160"/>
    </row>
    <row r="9" spans="1:6" s="161" customFormat="1" ht="30.75" customHeight="1">
      <c r="A9" s="152"/>
      <c r="B9" s="309" t="s">
        <v>196</v>
      </c>
      <c r="C9" s="309"/>
      <c r="D9" s="309"/>
      <c r="E9" s="309"/>
      <c r="F9" s="162"/>
    </row>
    <row r="10" spans="1:6" s="161" customFormat="1" ht="12" customHeight="1">
      <c r="A10" s="152"/>
      <c r="B10" s="163"/>
      <c r="C10" s="163"/>
      <c r="D10" s="163"/>
      <c r="E10" s="163"/>
      <c r="F10" s="163"/>
    </row>
    <row r="11" spans="1:6" s="161" customFormat="1" ht="30.75" customHeight="1">
      <c r="A11" s="152"/>
      <c r="B11" s="309" t="s">
        <v>43</v>
      </c>
      <c r="C11" s="309"/>
      <c r="D11" s="309"/>
      <c r="E11" s="309"/>
      <c r="F11" s="162"/>
    </row>
    <row r="12" spans="1:6" s="161" customFormat="1" ht="12" customHeight="1">
      <c r="A12" s="152"/>
      <c r="B12" s="163"/>
      <c r="C12" s="163"/>
      <c r="D12" s="163"/>
      <c r="E12" s="163"/>
      <c r="F12" s="163"/>
    </row>
    <row r="13" spans="1:6" s="161" customFormat="1" ht="120" customHeight="1">
      <c r="A13" s="152"/>
      <c r="B13" s="309" t="s">
        <v>44</v>
      </c>
      <c r="C13" s="309"/>
      <c r="D13" s="309"/>
      <c r="E13" s="309"/>
      <c r="F13" s="162"/>
    </row>
    <row r="14" spans="1:6" s="161" customFormat="1" ht="12" customHeight="1">
      <c r="A14" s="152"/>
      <c r="B14" s="163"/>
      <c r="C14" s="163"/>
      <c r="D14" s="163"/>
      <c r="E14" s="163"/>
      <c r="F14" s="163"/>
    </row>
    <row r="15" spans="1:6" s="161" customFormat="1" ht="103.5" customHeight="1">
      <c r="A15" s="152"/>
      <c r="B15" s="309" t="s">
        <v>42</v>
      </c>
      <c r="C15" s="309"/>
      <c r="D15" s="309"/>
      <c r="E15" s="309"/>
      <c r="F15" s="162"/>
    </row>
    <row r="16" spans="1:6" s="161" customFormat="1" ht="12" customHeight="1">
      <c r="A16" s="152"/>
      <c r="B16" s="163"/>
      <c r="C16" s="163"/>
      <c r="D16" s="163"/>
      <c r="E16" s="163"/>
      <c r="F16" s="163"/>
    </row>
    <row r="17" spans="1:6" s="161" customFormat="1" ht="32.25" customHeight="1">
      <c r="A17" s="152"/>
      <c r="B17" s="309" t="s">
        <v>45</v>
      </c>
      <c r="C17" s="309"/>
      <c r="D17" s="309"/>
      <c r="E17" s="309"/>
      <c r="F17" s="162"/>
    </row>
    <row r="18" spans="1:6" s="161" customFormat="1" ht="12" customHeight="1">
      <c r="A18" s="152"/>
      <c r="B18" s="163"/>
      <c r="C18" s="163"/>
      <c r="D18" s="163"/>
      <c r="E18" s="163"/>
      <c r="F18" s="163"/>
    </row>
    <row r="19" spans="1:6" s="161" customFormat="1" ht="66.75" customHeight="1">
      <c r="A19" s="152"/>
      <c r="B19" s="309" t="s">
        <v>46</v>
      </c>
      <c r="C19" s="309"/>
      <c r="D19" s="309"/>
      <c r="E19" s="309"/>
      <c r="F19" s="162"/>
    </row>
    <row r="20" spans="1:6" s="161" customFormat="1" ht="12" customHeight="1">
      <c r="A20" s="152"/>
      <c r="B20" s="163"/>
      <c r="C20" s="163"/>
      <c r="D20" s="163"/>
      <c r="E20" s="163"/>
      <c r="F20" s="163"/>
    </row>
    <row r="21" spans="1:6" s="161" customFormat="1" ht="30" customHeight="1">
      <c r="A21" s="152"/>
      <c r="B21" s="309" t="s">
        <v>47</v>
      </c>
      <c r="C21" s="309"/>
      <c r="D21" s="309"/>
      <c r="E21" s="309"/>
      <c r="F21" s="162"/>
    </row>
    <row r="22" spans="1:6" s="161" customFormat="1" ht="17.100000000000001" customHeight="1">
      <c r="A22" s="152"/>
      <c r="B22" s="164"/>
      <c r="C22" s="143"/>
      <c r="D22" s="252"/>
      <c r="E22" s="252"/>
      <c r="F22" s="253"/>
    </row>
    <row r="23" spans="1:6" s="161" customFormat="1" ht="17.100000000000001" customHeight="1">
      <c r="A23" s="152"/>
      <c r="B23" s="164"/>
      <c r="C23" s="143"/>
      <c r="D23" s="252"/>
      <c r="E23" s="252"/>
      <c r="F23" s="253"/>
    </row>
    <row r="24" spans="1:6" s="161" customFormat="1" ht="29.25" customHeight="1">
      <c r="A24" s="152" t="s">
        <v>22</v>
      </c>
      <c r="B24" s="84" t="s">
        <v>58</v>
      </c>
      <c r="C24" s="165" t="s">
        <v>13</v>
      </c>
      <c r="D24" s="263">
        <v>50</v>
      </c>
      <c r="E24" s="269"/>
      <c r="F24" s="270">
        <f>E24*D24</f>
        <v>0</v>
      </c>
    </row>
    <row r="25" spans="1:6" s="161" customFormat="1" ht="17.100000000000001" customHeight="1">
      <c r="A25" s="152"/>
      <c r="B25" s="84"/>
      <c r="C25" s="165"/>
      <c r="D25" s="263"/>
      <c r="E25" s="269"/>
      <c r="F25" s="270"/>
    </row>
    <row r="26" spans="1:6" s="161" customFormat="1" ht="48.75" customHeight="1">
      <c r="A26" s="152" t="s">
        <v>23</v>
      </c>
      <c r="B26" s="84" t="s">
        <v>185</v>
      </c>
      <c r="C26" s="165" t="s">
        <v>14</v>
      </c>
      <c r="D26" s="263">
        <v>4</v>
      </c>
      <c r="E26" s="269"/>
      <c r="F26" s="270">
        <f>E26*D26</f>
        <v>0</v>
      </c>
    </row>
    <row r="27" spans="1:6" s="161" customFormat="1" ht="13.8">
      <c r="A27" s="152"/>
      <c r="B27" s="108"/>
      <c r="C27" s="143"/>
      <c r="D27" s="262"/>
      <c r="E27" s="271"/>
      <c r="F27" s="264"/>
    </row>
    <row r="28" spans="1:6" s="161" customFormat="1" ht="48.75" customHeight="1">
      <c r="A28" s="152" t="s">
        <v>24</v>
      </c>
      <c r="B28" s="84" t="s">
        <v>156</v>
      </c>
      <c r="C28" s="165" t="s">
        <v>1</v>
      </c>
      <c r="D28" s="263">
        <v>60</v>
      </c>
      <c r="E28" s="269"/>
      <c r="F28" s="270">
        <f>E28*D28</f>
        <v>0</v>
      </c>
    </row>
    <row r="29" spans="1:6" s="161" customFormat="1" ht="12.75" customHeight="1">
      <c r="A29" s="152"/>
      <c r="B29" s="84"/>
      <c r="C29" s="165"/>
      <c r="D29" s="263"/>
      <c r="E29" s="269"/>
      <c r="F29" s="270"/>
    </row>
    <row r="30" spans="1:6" s="161" customFormat="1" ht="36.75" customHeight="1">
      <c r="A30" s="152" t="s">
        <v>25</v>
      </c>
      <c r="B30" s="84" t="s">
        <v>157</v>
      </c>
      <c r="C30" s="165" t="s">
        <v>14</v>
      </c>
      <c r="D30" s="263">
        <v>1</v>
      </c>
      <c r="E30" s="269"/>
      <c r="F30" s="270">
        <f>E30*D30</f>
        <v>0</v>
      </c>
    </row>
    <row r="31" spans="1:6" s="161" customFormat="1" ht="12.75" customHeight="1">
      <c r="A31" s="152"/>
      <c r="B31" s="84"/>
      <c r="C31" s="165"/>
      <c r="D31" s="263"/>
      <c r="E31" s="269"/>
      <c r="F31" s="270"/>
    </row>
    <row r="32" spans="1:6" s="161" customFormat="1" ht="36.75" customHeight="1">
      <c r="A32" s="152" t="s">
        <v>26</v>
      </c>
      <c r="B32" s="84" t="s">
        <v>197</v>
      </c>
      <c r="C32" s="165" t="s">
        <v>14</v>
      </c>
      <c r="D32" s="263">
        <v>3</v>
      </c>
      <c r="E32" s="269"/>
      <c r="F32" s="270">
        <f>E32*D32</f>
        <v>0</v>
      </c>
    </row>
    <row r="33" spans="1:6" s="161" customFormat="1" ht="12.75" customHeight="1">
      <c r="A33" s="152"/>
      <c r="B33" s="84"/>
      <c r="C33" s="165"/>
      <c r="D33" s="263"/>
      <c r="E33" s="269"/>
      <c r="F33" s="270"/>
    </row>
    <row r="34" spans="1:6" s="161" customFormat="1" ht="43.5" customHeight="1">
      <c r="A34" s="152" t="s">
        <v>27</v>
      </c>
      <c r="B34" s="84" t="s">
        <v>158</v>
      </c>
      <c r="C34" s="165" t="s">
        <v>14</v>
      </c>
      <c r="D34" s="263">
        <v>1</v>
      </c>
      <c r="E34" s="269"/>
      <c r="F34" s="270">
        <f>E34*D34</f>
        <v>0</v>
      </c>
    </row>
    <row r="35" spans="1:6" s="161" customFormat="1" ht="12.75" customHeight="1">
      <c r="A35" s="152"/>
      <c r="B35" s="84"/>
      <c r="C35" s="165"/>
      <c r="D35" s="263"/>
      <c r="E35" s="269"/>
      <c r="F35" s="270"/>
    </row>
    <row r="36" spans="1:6" s="161" customFormat="1" ht="38.25" customHeight="1">
      <c r="A36" s="152" t="s">
        <v>28</v>
      </c>
      <c r="B36" s="108" t="s">
        <v>159</v>
      </c>
      <c r="C36" s="165" t="s">
        <v>14</v>
      </c>
      <c r="D36" s="263">
        <v>1</v>
      </c>
      <c r="E36" s="269"/>
      <c r="F36" s="270">
        <f>E36*D36</f>
        <v>0</v>
      </c>
    </row>
    <row r="37" spans="1:6" s="161" customFormat="1" ht="12.75" customHeight="1">
      <c r="A37" s="152"/>
      <c r="B37" s="84"/>
      <c r="C37" s="165"/>
      <c r="D37" s="263"/>
      <c r="E37" s="269"/>
      <c r="F37" s="270"/>
    </row>
    <row r="38" spans="1:6" s="156" customFormat="1" ht="72" customHeight="1">
      <c r="A38" s="152" t="s">
        <v>29</v>
      </c>
      <c r="B38" s="134" t="s">
        <v>163</v>
      </c>
      <c r="C38" s="166" t="s">
        <v>4</v>
      </c>
      <c r="D38" s="272">
        <v>52</v>
      </c>
      <c r="E38" s="269"/>
      <c r="F38" s="270">
        <f>E38*D38</f>
        <v>0</v>
      </c>
    </row>
    <row r="39" spans="1:6" s="156" customFormat="1" ht="17.100000000000001" customHeight="1">
      <c r="A39" s="152"/>
      <c r="B39" s="134"/>
      <c r="C39" s="166"/>
      <c r="D39" s="272"/>
      <c r="E39" s="269"/>
      <c r="F39" s="270"/>
    </row>
    <row r="40" spans="1:6" s="156" customFormat="1" ht="66" customHeight="1">
      <c r="A40" s="152" t="s">
        <v>30</v>
      </c>
      <c r="B40" s="54" t="s">
        <v>160</v>
      </c>
      <c r="C40" s="166" t="s">
        <v>4</v>
      </c>
      <c r="D40" s="272">
        <v>2.5</v>
      </c>
      <c r="E40" s="269"/>
      <c r="F40" s="270">
        <f>E40*D40</f>
        <v>0</v>
      </c>
    </row>
    <row r="41" spans="1:6" s="156" customFormat="1" ht="17.100000000000001" customHeight="1">
      <c r="A41" s="152"/>
      <c r="B41" s="134"/>
      <c r="C41" s="166"/>
      <c r="D41" s="272"/>
      <c r="E41" s="269"/>
      <c r="F41" s="270"/>
    </row>
    <row r="42" spans="1:6" s="156" customFormat="1" ht="104.25" customHeight="1">
      <c r="A42" s="152" t="s">
        <v>31</v>
      </c>
      <c r="B42" s="134" t="s">
        <v>198</v>
      </c>
      <c r="C42" s="166" t="s">
        <v>4</v>
      </c>
      <c r="D42" s="272">
        <v>1.5</v>
      </c>
      <c r="E42" s="269"/>
      <c r="F42" s="270">
        <f>E42*D42</f>
        <v>0</v>
      </c>
    </row>
    <row r="43" spans="1:6" s="156" customFormat="1" ht="17.100000000000001" customHeight="1">
      <c r="A43" s="152"/>
      <c r="B43" s="134"/>
      <c r="C43" s="166"/>
      <c r="D43" s="272"/>
      <c r="E43" s="269"/>
      <c r="F43" s="270"/>
    </row>
    <row r="44" spans="1:6" s="156" customFormat="1" ht="21" customHeight="1">
      <c r="A44" s="152" t="s">
        <v>32</v>
      </c>
      <c r="B44" s="134" t="s">
        <v>165</v>
      </c>
      <c r="C44" s="166" t="s">
        <v>14</v>
      </c>
      <c r="D44" s="272">
        <v>1</v>
      </c>
      <c r="E44" s="269"/>
      <c r="F44" s="270">
        <f>E44*D44</f>
        <v>0</v>
      </c>
    </row>
    <row r="45" spans="1:6" s="156" customFormat="1" ht="17.100000000000001" customHeight="1">
      <c r="A45" s="152"/>
      <c r="B45" s="134"/>
      <c r="C45" s="166"/>
      <c r="D45" s="272"/>
      <c r="E45" s="269"/>
      <c r="F45" s="270"/>
    </row>
    <row r="46" spans="1:6" s="156" customFormat="1" ht="58.5" customHeight="1">
      <c r="A46" s="152" t="s">
        <v>33</v>
      </c>
      <c r="B46" s="134" t="s">
        <v>161</v>
      </c>
      <c r="C46" s="166" t="s">
        <v>4</v>
      </c>
      <c r="D46" s="272">
        <v>2</v>
      </c>
      <c r="E46" s="269"/>
      <c r="F46" s="270">
        <f>E46*D46</f>
        <v>0</v>
      </c>
    </row>
    <row r="47" spans="1:6" s="156" customFormat="1" ht="12.75" customHeight="1">
      <c r="A47" s="152"/>
      <c r="B47" s="134"/>
      <c r="C47" s="166"/>
      <c r="D47" s="272"/>
      <c r="E47" s="269"/>
      <c r="F47" s="270"/>
    </row>
    <row r="48" spans="1:6" s="156" customFormat="1" ht="57.75" customHeight="1">
      <c r="A48" s="152" t="s">
        <v>34</v>
      </c>
      <c r="B48" s="134" t="s">
        <v>164</v>
      </c>
      <c r="C48" s="166" t="s">
        <v>15</v>
      </c>
      <c r="D48" s="272">
        <v>5.5</v>
      </c>
      <c r="E48" s="269"/>
      <c r="F48" s="270">
        <f>E48*D48</f>
        <v>0</v>
      </c>
    </row>
    <row r="49" spans="1:6" s="156" customFormat="1" ht="12.75" customHeight="1">
      <c r="A49" s="152"/>
      <c r="B49" s="134"/>
      <c r="C49" s="166"/>
      <c r="D49" s="272"/>
      <c r="E49" s="269"/>
      <c r="F49" s="270"/>
    </row>
    <row r="50" spans="1:6" s="156" customFormat="1" ht="50.25" customHeight="1">
      <c r="A50" s="152" t="s">
        <v>49</v>
      </c>
      <c r="B50" s="134" t="s">
        <v>162</v>
      </c>
      <c r="C50" s="166" t="s">
        <v>15</v>
      </c>
      <c r="D50" s="272">
        <v>10</v>
      </c>
      <c r="E50" s="269"/>
      <c r="F50" s="270">
        <f>E50*D50</f>
        <v>0</v>
      </c>
    </row>
    <row r="51" spans="1:6" s="156" customFormat="1" ht="12.75" customHeight="1">
      <c r="A51" s="152"/>
      <c r="B51" s="134"/>
      <c r="C51" s="166"/>
      <c r="D51" s="272"/>
      <c r="E51" s="269"/>
      <c r="F51" s="270"/>
    </row>
    <row r="52" spans="1:6" s="156" customFormat="1" ht="179.4">
      <c r="A52" s="152" t="s">
        <v>50</v>
      </c>
      <c r="B52" s="54" t="s">
        <v>199</v>
      </c>
      <c r="C52" s="166" t="s">
        <v>4</v>
      </c>
      <c r="D52" s="272">
        <v>20</v>
      </c>
      <c r="E52" s="269"/>
      <c r="F52" s="270">
        <f>E52*D52</f>
        <v>0</v>
      </c>
    </row>
    <row r="53" spans="1:6" s="156" customFormat="1" ht="13.8">
      <c r="A53" s="152"/>
      <c r="B53" s="54"/>
      <c r="C53" s="166"/>
      <c r="D53" s="272"/>
      <c r="E53" s="269"/>
      <c r="F53" s="270"/>
    </row>
    <row r="54" spans="1:6" s="156" customFormat="1" ht="62.25" customHeight="1">
      <c r="A54" s="152" t="s">
        <v>51</v>
      </c>
      <c r="B54" s="167" t="s">
        <v>219</v>
      </c>
      <c r="C54" s="166" t="s">
        <v>1</v>
      </c>
      <c r="D54" s="273">
        <v>10</v>
      </c>
      <c r="E54" s="269"/>
      <c r="F54" s="270">
        <f>E54*D54</f>
        <v>0</v>
      </c>
    </row>
    <row r="55" spans="1:6" s="156" customFormat="1" ht="12.75" customHeight="1">
      <c r="A55" s="152"/>
      <c r="B55" s="134"/>
      <c r="C55" s="166"/>
      <c r="D55" s="272"/>
      <c r="E55" s="269"/>
      <c r="F55" s="270"/>
    </row>
    <row r="56" spans="1:6" s="156" customFormat="1" ht="138">
      <c r="A56" s="152" t="s">
        <v>205</v>
      </c>
      <c r="B56" s="168" t="s">
        <v>229</v>
      </c>
      <c r="C56" s="166" t="s">
        <v>1</v>
      </c>
      <c r="D56" s="272">
        <v>30</v>
      </c>
      <c r="E56" s="269"/>
      <c r="F56" s="270">
        <f>E56*D56</f>
        <v>0</v>
      </c>
    </row>
    <row r="57" spans="1:6" s="156" customFormat="1" ht="17.100000000000001" customHeight="1" thickBot="1">
      <c r="A57" s="152"/>
      <c r="B57" s="134"/>
      <c r="C57" s="169"/>
      <c r="D57" s="274"/>
      <c r="E57" s="272"/>
      <c r="F57" s="275"/>
    </row>
    <row r="58" spans="1:6" s="156" customFormat="1" ht="23.25" customHeight="1" thickBot="1">
      <c r="A58" s="148" t="s">
        <v>35</v>
      </c>
      <c r="B58" s="310" t="s">
        <v>36</v>
      </c>
      <c r="C58" s="310"/>
      <c r="D58" s="310"/>
      <c r="E58" s="171"/>
      <c r="F58" s="276">
        <f>SUM(F24+F26+F28+F30+F32+F34+F36+F38+F40+F42+F44+F46+F48+F50+F52+F54+F56)</f>
        <v>0</v>
      </c>
    </row>
    <row r="59" spans="1:6" s="156" customFormat="1" ht="42.75" customHeight="1" thickBot="1">
      <c r="A59" s="152"/>
      <c r="B59" s="134"/>
      <c r="C59" s="169"/>
      <c r="D59" s="169"/>
      <c r="E59" s="166"/>
      <c r="F59" s="170"/>
    </row>
    <row r="60" spans="1:6" s="156" customFormat="1" ht="63.75" customHeight="1" thickBot="1">
      <c r="A60" s="148" t="s">
        <v>37</v>
      </c>
      <c r="B60" s="310" t="s">
        <v>6</v>
      </c>
      <c r="C60" s="310"/>
      <c r="D60" s="310"/>
      <c r="E60" s="149"/>
      <c r="F60" s="150"/>
    </row>
    <row r="61" spans="1:6" s="156" customFormat="1" ht="17.100000000000001" customHeight="1">
      <c r="A61" s="152"/>
      <c r="B61" s="164"/>
      <c r="C61" s="143"/>
      <c r="D61" s="154"/>
      <c r="E61" s="154"/>
      <c r="F61" s="155"/>
    </row>
    <row r="62" spans="1:6" s="156" customFormat="1" ht="54.75" customHeight="1">
      <c r="A62" s="152"/>
      <c r="B62" s="308" t="s">
        <v>52</v>
      </c>
      <c r="C62" s="308"/>
      <c r="D62" s="308"/>
      <c r="E62" s="308"/>
      <c r="F62" s="155"/>
    </row>
    <row r="63" spans="1:6" s="156" customFormat="1" ht="27" customHeight="1">
      <c r="A63" s="152"/>
      <c r="B63" s="308" t="s">
        <v>200</v>
      </c>
      <c r="C63" s="308"/>
      <c r="D63" s="308"/>
      <c r="E63" s="308"/>
      <c r="F63" s="155"/>
    </row>
    <row r="64" spans="1:6" s="156" customFormat="1" ht="30.75" customHeight="1">
      <c r="A64" s="152"/>
      <c r="B64" s="309" t="s">
        <v>53</v>
      </c>
      <c r="C64" s="308"/>
      <c r="D64" s="308"/>
      <c r="E64" s="308"/>
      <c r="F64" s="155"/>
    </row>
    <row r="65" spans="1:6" s="156" customFormat="1" ht="59.25" customHeight="1">
      <c r="A65" s="152"/>
      <c r="B65" s="308" t="s">
        <v>195</v>
      </c>
      <c r="C65" s="308"/>
      <c r="D65" s="308"/>
      <c r="E65" s="308"/>
      <c r="F65" s="155"/>
    </row>
    <row r="66" spans="1:6" s="156" customFormat="1" ht="45" customHeight="1">
      <c r="A66" s="152"/>
      <c r="B66" s="309" t="s">
        <v>54</v>
      </c>
      <c r="C66" s="308"/>
      <c r="D66" s="308"/>
      <c r="E66" s="308"/>
      <c r="F66" s="155"/>
    </row>
    <row r="67" spans="1:6" s="156" customFormat="1" ht="113.25" customHeight="1">
      <c r="A67" s="152"/>
      <c r="B67" s="309" t="s">
        <v>55</v>
      </c>
      <c r="C67" s="308"/>
      <c r="D67" s="308"/>
      <c r="E67" s="308"/>
      <c r="F67" s="155"/>
    </row>
    <row r="68" spans="1:6" s="156" customFormat="1" ht="102.75" customHeight="1">
      <c r="A68" s="152"/>
      <c r="B68" s="309" t="s">
        <v>56</v>
      </c>
      <c r="C68" s="308"/>
      <c r="D68" s="308"/>
      <c r="E68" s="308"/>
      <c r="F68" s="155"/>
    </row>
    <row r="69" spans="1:6" s="156" customFormat="1" ht="28.5" customHeight="1">
      <c r="A69" s="152"/>
      <c r="B69" s="309" t="s">
        <v>57</v>
      </c>
      <c r="C69" s="308"/>
      <c r="D69" s="308"/>
      <c r="E69" s="308"/>
      <c r="F69" s="155"/>
    </row>
    <row r="70" spans="1:6" s="156" customFormat="1" ht="13.8">
      <c r="A70" s="152"/>
      <c r="B70" s="173"/>
      <c r="C70" s="173"/>
      <c r="D70" s="173"/>
      <c r="E70" s="173"/>
      <c r="F70" s="155"/>
    </row>
    <row r="71" spans="1:6" s="156" customFormat="1" ht="90.75" customHeight="1">
      <c r="A71" s="152" t="s">
        <v>38</v>
      </c>
      <c r="B71" s="174" t="s">
        <v>59</v>
      </c>
      <c r="C71" s="175" t="s">
        <v>13</v>
      </c>
      <c r="D71" s="273">
        <v>40</v>
      </c>
      <c r="E71" s="269"/>
      <c r="F71" s="270">
        <f>E71*D71</f>
        <v>0</v>
      </c>
    </row>
    <row r="72" spans="1:6" s="156" customFormat="1" ht="12.75" customHeight="1">
      <c r="A72" s="152"/>
      <c r="B72" s="130"/>
      <c r="C72" s="176"/>
      <c r="D72" s="272"/>
      <c r="E72" s="269"/>
      <c r="F72" s="270"/>
    </row>
    <row r="73" spans="1:6" s="156" customFormat="1" ht="65.25" customHeight="1">
      <c r="A73" s="152" t="s">
        <v>193</v>
      </c>
      <c r="B73" s="134" t="s">
        <v>201</v>
      </c>
      <c r="C73" s="177" t="s">
        <v>9</v>
      </c>
      <c r="D73" s="272">
        <v>124.6</v>
      </c>
      <c r="E73" s="269"/>
      <c r="F73" s="270">
        <f>E73*D73</f>
        <v>0</v>
      </c>
    </row>
    <row r="74" spans="1:6" s="156" customFormat="1" ht="18" customHeight="1">
      <c r="A74" s="152"/>
      <c r="B74" s="164"/>
      <c r="C74" s="173"/>
      <c r="D74" s="277"/>
      <c r="E74" s="278"/>
      <c r="F74" s="253"/>
    </row>
    <row r="75" spans="1:6" s="156" customFormat="1" ht="88.8" customHeight="1">
      <c r="A75" s="152" t="s">
        <v>39</v>
      </c>
      <c r="B75" s="136" t="s">
        <v>202</v>
      </c>
      <c r="C75" s="177" t="s">
        <v>9</v>
      </c>
      <c r="D75" s="272">
        <v>10</v>
      </c>
      <c r="E75" s="269"/>
      <c r="F75" s="270">
        <f>E75*D75</f>
        <v>0</v>
      </c>
    </row>
    <row r="76" spans="1:6" s="156" customFormat="1" ht="13.8">
      <c r="A76" s="152"/>
      <c r="B76" s="164"/>
      <c r="C76" s="173"/>
      <c r="D76" s="277"/>
      <c r="E76" s="278"/>
      <c r="F76" s="253"/>
    </row>
    <row r="77" spans="1:6" s="156" customFormat="1" ht="65.25" customHeight="1">
      <c r="A77" s="152" t="s">
        <v>194</v>
      </c>
      <c r="B77" s="130" t="s">
        <v>203</v>
      </c>
      <c r="C77" s="177" t="s">
        <v>1</v>
      </c>
      <c r="D77" s="272">
        <v>23</v>
      </c>
      <c r="E77" s="269"/>
      <c r="F77" s="270">
        <f>E77*D77</f>
        <v>0</v>
      </c>
    </row>
    <row r="78" spans="1:6" s="156" customFormat="1" ht="12.75" customHeight="1">
      <c r="A78" s="152"/>
      <c r="B78" s="130"/>
      <c r="C78" s="176"/>
      <c r="D78" s="272"/>
      <c r="E78" s="269"/>
      <c r="F78" s="270"/>
    </row>
    <row r="79" spans="1:6" s="156" customFormat="1" ht="65.25" customHeight="1">
      <c r="A79" s="152" t="s">
        <v>40</v>
      </c>
      <c r="B79" s="134" t="s">
        <v>204</v>
      </c>
      <c r="C79" s="177" t="s">
        <v>9</v>
      </c>
      <c r="D79" s="272">
        <v>20</v>
      </c>
      <c r="E79" s="269"/>
      <c r="F79" s="270">
        <f>E79*D79</f>
        <v>0</v>
      </c>
    </row>
    <row r="80" spans="1:6" s="156" customFormat="1" ht="39.75" customHeight="1" thickBot="1">
      <c r="A80" s="152"/>
      <c r="B80" s="134"/>
      <c r="C80" s="169"/>
      <c r="D80" s="274"/>
      <c r="E80" s="279"/>
      <c r="F80" s="275"/>
    </row>
    <row r="81" spans="1:6" s="156" customFormat="1" ht="30" customHeight="1" thickBot="1">
      <c r="A81" s="178"/>
      <c r="B81" s="307" t="s">
        <v>8</v>
      </c>
      <c r="C81" s="307"/>
      <c r="D81" s="307"/>
      <c r="E81" s="180"/>
      <c r="F81" s="280">
        <f>SUM(F61:F79)</f>
        <v>0</v>
      </c>
    </row>
    <row r="82" spans="1:6" s="156" customFormat="1" ht="60.75" customHeight="1">
      <c r="A82" s="152"/>
      <c r="B82" s="134"/>
      <c r="C82" s="169"/>
      <c r="D82" s="169"/>
      <c r="E82" s="166"/>
      <c r="F82" s="170"/>
    </row>
    <row r="83" spans="1:6" s="156" customFormat="1" ht="17.100000000000001" customHeight="1"/>
    <row r="84" spans="1:6" s="156" customFormat="1" ht="13.8"/>
    <row r="85" spans="1:6" s="156" customFormat="1" ht="17.100000000000001" customHeight="1"/>
    <row r="86" spans="1:6" s="181" customFormat="1" ht="13.8"/>
    <row r="87" spans="1:6" s="156" customFormat="1" ht="17.100000000000001" customHeight="1">
      <c r="A87" s="182"/>
      <c r="B87" s="183"/>
      <c r="C87" s="184"/>
      <c r="D87" s="184"/>
      <c r="E87" s="184"/>
      <c r="F87" s="185"/>
    </row>
    <row r="88" spans="1:6" s="156" customFormat="1" ht="44.25" customHeight="1">
      <c r="A88" s="186"/>
      <c r="B88" s="48"/>
      <c r="C88" s="187"/>
      <c r="D88" s="187"/>
      <c r="E88" s="187"/>
      <c r="F88" s="188"/>
    </row>
    <row r="89" spans="1:6" s="151" customFormat="1">
      <c r="A89" s="189"/>
      <c r="B89" s="190"/>
      <c r="C89" s="191"/>
      <c r="D89" s="192"/>
      <c r="E89" s="193"/>
      <c r="F89" s="191"/>
    </row>
    <row r="90" spans="1:6" s="156" customFormat="1" ht="17.100000000000001" customHeight="1">
      <c r="A90" s="189"/>
      <c r="B90" s="190"/>
      <c r="C90" s="191"/>
      <c r="D90" s="192"/>
      <c r="E90" s="193"/>
      <c r="F90" s="191"/>
    </row>
    <row r="91" spans="1:6" s="156" customFormat="1" ht="74.25" customHeight="1">
      <c r="A91" s="189"/>
      <c r="B91" s="190"/>
      <c r="C91" s="191"/>
      <c r="D91" s="192"/>
      <c r="E91" s="193"/>
      <c r="F91" s="191"/>
    </row>
    <row r="92" spans="1:6" s="156" customFormat="1" ht="27.75" customHeight="1">
      <c r="A92" s="189"/>
      <c r="B92" s="190"/>
      <c r="C92" s="191"/>
      <c r="D92" s="192"/>
      <c r="E92" s="193"/>
      <c r="F92" s="191"/>
    </row>
    <row r="93" spans="1:6" s="156" customFormat="1" ht="30.75" customHeight="1">
      <c r="A93" s="189"/>
      <c r="B93" s="190"/>
      <c r="C93" s="191"/>
      <c r="D93" s="192"/>
      <c r="E93" s="193"/>
      <c r="F93" s="191"/>
    </row>
    <row r="94" spans="1:6" s="156" customFormat="1" ht="63.75" customHeight="1">
      <c r="A94" s="189"/>
      <c r="B94" s="190"/>
      <c r="C94" s="191"/>
      <c r="D94" s="192"/>
      <c r="E94" s="193"/>
      <c r="F94" s="191"/>
    </row>
    <row r="95" spans="1:6" s="156" customFormat="1" ht="45" customHeight="1">
      <c r="A95" s="189"/>
      <c r="B95" s="190"/>
      <c r="C95" s="191"/>
      <c r="D95" s="192"/>
      <c r="E95" s="193"/>
      <c r="F95" s="191"/>
    </row>
    <row r="96" spans="1:6" s="156" customFormat="1" ht="112.5" customHeight="1">
      <c r="A96" s="189"/>
      <c r="B96" s="190"/>
      <c r="C96" s="191"/>
      <c r="D96" s="192"/>
      <c r="E96" s="193"/>
      <c r="F96" s="191"/>
    </row>
    <row r="97" spans="1:6" s="156" customFormat="1" ht="91.5" customHeight="1">
      <c r="A97" s="189"/>
      <c r="B97" s="190"/>
      <c r="C97" s="191"/>
      <c r="D97" s="192"/>
      <c r="E97" s="193"/>
      <c r="F97" s="191"/>
    </row>
    <row r="98" spans="1:6" s="156" customFormat="1" ht="46.5" customHeight="1">
      <c r="A98" s="189"/>
      <c r="B98" s="190"/>
      <c r="C98" s="191"/>
      <c r="D98" s="192"/>
      <c r="E98" s="193"/>
      <c r="F98" s="191"/>
    </row>
    <row r="99" spans="1:6" s="156" customFormat="1" ht="17.100000000000001" customHeight="1">
      <c r="A99" s="189"/>
      <c r="B99" s="190"/>
      <c r="C99" s="191"/>
      <c r="D99" s="192"/>
      <c r="E99" s="193"/>
      <c r="F99" s="191"/>
    </row>
    <row r="100" spans="1:6" s="156" customFormat="1" ht="17.100000000000001" customHeight="1">
      <c r="A100" s="189"/>
      <c r="B100" s="190"/>
      <c r="C100" s="191"/>
      <c r="D100" s="192"/>
      <c r="E100" s="193"/>
      <c r="F100" s="191"/>
    </row>
    <row r="101" spans="1:6" s="156" customFormat="1" ht="17.100000000000001" customHeight="1">
      <c r="A101" s="189"/>
      <c r="B101" s="190"/>
      <c r="C101" s="191"/>
      <c r="D101" s="192"/>
      <c r="E101" s="193"/>
      <c r="F101" s="191"/>
    </row>
    <row r="102" spans="1:6" s="156" customFormat="1" ht="17.100000000000001" customHeight="1">
      <c r="A102" s="189"/>
      <c r="B102" s="190"/>
      <c r="C102" s="191"/>
      <c r="D102" s="192"/>
      <c r="E102" s="193"/>
      <c r="F102" s="191"/>
    </row>
    <row r="103" spans="1:6" s="156" customFormat="1" ht="17.100000000000001" customHeight="1">
      <c r="A103" s="189"/>
      <c r="B103" s="190"/>
      <c r="C103" s="191"/>
      <c r="D103" s="192"/>
      <c r="E103" s="193"/>
      <c r="F103" s="191"/>
    </row>
    <row r="104" spans="1:6" s="156" customFormat="1" ht="99.75" customHeight="1">
      <c r="A104" s="189"/>
      <c r="B104" s="190"/>
      <c r="C104" s="191"/>
      <c r="D104" s="192"/>
      <c r="E104" s="193"/>
      <c r="F104" s="191"/>
    </row>
    <row r="105" spans="1:6" s="156" customFormat="1" ht="17.100000000000001" customHeight="1">
      <c r="A105" s="189"/>
      <c r="B105" s="190"/>
      <c r="C105" s="191"/>
      <c r="D105" s="192"/>
      <c r="E105" s="193"/>
      <c r="F105" s="191"/>
    </row>
    <row r="106" spans="1:6" s="156" customFormat="1" ht="60" customHeight="1">
      <c r="A106" s="189"/>
      <c r="B106" s="190"/>
      <c r="C106" s="191"/>
      <c r="D106" s="192"/>
      <c r="E106" s="193"/>
      <c r="F106" s="191"/>
    </row>
    <row r="107" spans="1:6" s="156" customFormat="1" ht="17.100000000000001" customHeight="1">
      <c r="A107" s="189"/>
      <c r="B107" s="190"/>
      <c r="C107" s="191"/>
      <c r="D107" s="192"/>
      <c r="E107" s="193"/>
      <c r="F107" s="191"/>
    </row>
    <row r="108" spans="1:6" s="156" customFormat="1" ht="83.25" customHeight="1">
      <c r="A108" s="189"/>
      <c r="B108" s="190"/>
      <c r="C108" s="191"/>
      <c r="D108" s="192"/>
      <c r="E108" s="193"/>
      <c r="F108" s="191"/>
    </row>
    <row r="109" spans="1:6" s="156" customFormat="1" ht="17.100000000000001" customHeight="1">
      <c r="A109" s="189"/>
      <c r="B109" s="190"/>
      <c r="C109" s="191"/>
      <c r="D109" s="192"/>
      <c r="E109" s="193"/>
      <c r="F109" s="191"/>
    </row>
    <row r="110" spans="1:6" s="156" customFormat="1" ht="79.5" customHeight="1">
      <c r="A110" s="189"/>
      <c r="B110" s="190"/>
      <c r="C110" s="191"/>
      <c r="D110" s="192"/>
      <c r="E110" s="193"/>
      <c r="F110" s="191"/>
    </row>
    <row r="111" spans="1:6" s="156" customFormat="1" ht="17.100000000000001" customHeight="1">
      <c r="A111" s="189"/>
      <c r="B111" s="190"/>
      <c r="C111" s="191"/>
      <c r="D111" s="192"/>
      <c r="E111" s="193"/>
      <c r="F111" s="191"/>
    </row>
    <row r="112" spans="1:6" s="156" customFormat="1" ht="31.5" customHeight="1">
      <c r="A112" s="189"/>
      <c r="B112" s="190"/>
      <c r="C112" s="191"/>
      <c r="D112" s="192"/>
      <c r="E112" s="193"/>
      <c r="F112" s="191"/>
    </row>
    <row r="113" spans="1:6" s="156" customFormat="1" ht="17.100000000000001" customHeight="1">
      <c r="A113" s="189"/>
      <c r="B113" s="190"/>
      <c r="C113" s="191"/>
      <c r="D113" s="192"/>
      <c r="E113" s="193"/>
      <c r="F113" s="191"/>
    </row>
    <row r="114" spans="1:6" s="156" customFormat="1" ht="13.8">
      <c r="A114" s="189"/>
      <c r="B114" s="190"/>
      <c r="C114" s="191"/>
      <c r="D114" s="192"/>
      <c r="E114" s="193"/>
      <c r="F114" s="191"/>
    </row>
    <row r="115" spans="1:6" s="156" customFormat="1" ht="17.100000000000001" customHeight="1">
      <c r="A115" s="189"/>
      <c r="B115" s="190"/>
      <c r="C115" s="191"/>
      <c r="D115" s="192"/>
      <c r="E115" s="193"/>
      <c r="F115" s="191"/>
    </row>
    <row r="116" spans="1:6" s="156" customFormat="1" ht="13.8">
      <c r="A116" s="189"/>
      <c r="B116" s="190"/>
      <c r="C116" s="191"/>
      <c r="D116" s="192"/>
      <c r="E116" s="193"/>
      <c r="F116" s="191"/>
    </row>
    <row r="117" spans="1:6" s="156" customFormat="1" ht="17.100000000000001" customHeight="1">
      <c r="A117" s="189"/>
      <c r="B117" s="190"/>
      <c r="C117" s="191"/>
      <c r="D117" s="192"/>
      <c r="E117" s="193"/>
      <c r="F117" s="191"/>
    </row>
    <row r="118" spans="1:6" s="156" customFormat="1" ht="17.100000000000001" customHeight="1">
      <c r="A118" s="189"/>
      <c r="B118" s="190"/>
      <c r="C118" s="191"/>
      <c r="D118" s="192"/>
      <c r="E118" s="193"/>
      <c r="F118" s="191"/>
    </row>
    <row r="119" spans="1:6" s="156" customFormat="1" ht="77.25" customHeight="1">
      <c r="A119" s="189"/>
      <c r="B119" s="190"/>
      <c r="C119" s="191"/>
      <c r="D119" s="192"/>
      <c r="E119" s="193"/>
      <c r="F119" s="191"/>
    </row>
    <row r="120" spans="1:6" s="156" customFormat="1" ht="17.100000000000001" customHeight="1">
      <c r="A120" s="189"/>
      <c r="B120" s="190"/>
      <c r="C120" s="191"/>
      <c r="D120" s="192"/>
      <c r="E120" s="193"/>
      <c r="F120" s="191"/>
    </row>
    <row r="121" spans="1:6" s="194" customFormat="1" ht="13.8">
      <c r="A121" s="189"/>
      <c r="B121" s="190"/>
      <c r="C121" s="191"/>
      <c r="D121" s="192"/>
      <c r="E121" s="193"/>
      <c r="F121" s="191"/>
    </row>
    <row r="122" spans="1:6" s="156" customFormat="1" ht="17.100000000000001" customHeight="1">
      <c r="A122" s="189"/>
      <c r="B122" s="190"/>
      <c r="C122" s="191"/>
      <c r="D122" s="192"/>
      <c r="E122" s="193"/>
      <c r="F122" s="191"/>
    </row>
    <row r="123" spans="1:6" s="156" customFormat="1" ht="17.100000000000001" customHeight="1">
      <c r="A123" s="189"/>
      <c r="B123" s="190"/>
      <c r="C123" s="191"/>
      <c r="D123" s="192"/>
      <c r="E123" s="193"/>
      <c r="F123" s="191"/>
    </row>
    <row r="124" spans="1:6" s="156" customFormat="1" ht="17.100000000000001" customHeight="1">
      <c r="A124" s="189"/>
      <c r="B124" s="190"/>
      <c r="C124" s="191"/>
      <c r="D124" s="192"/>
      <c r="E124" s="193"/>
      <c r="F124" s="191"/>
    </row>
    <row r="125" spans="1:6" s="156" customFormat="1" ht="17.100000000000001" customHeight="1">
      <c r="A125" s="189"/>
      <c r="B125" s="190"/>
      <c r="C125" s="191"/>
      <c r="D125" s="192"/>
      <c r="E125" s="193"/>
      <c r="F125" s="191"/>
    </row>
    <row r="126" spans="1:6" ht="17.100000000000001" customHeight="1"/>
    <row r="127" spans="1:6" ht="17.100000000000001" customHeight="1"/>
    <row r="128" spans="1:6" ht="17.100000000000001" customHeight="1"/>
  </sheetData>
  <mergeCells count="19">
    <mergeCell ref="B21:E21"/>
    <mergeCell ref="B5:D5"/>
    <mergeCell ref="B58:D58"/>
    <mergeCell ref="B60:D60"/>
    <mergeCell ref="B9:E9"/>
    <mergeCell ref="B11:E11"/>
    <mergeCell ref="B13:E13"/>
    <mergeCell ref="B15:E15"/>
    <mergeCell ref="B17:E17"/>
    <mergeCell ref="B19:E19"/>
    <mergeCell ref="B81:D81"/>
    <mergeCell ref="B62:E62"/>
    <mergeCell ref="B63:E63"/>
    <mergeCell ref="B64:E64"/>
    <mergeCell ref="B65:E65"/>
    <mergeCell ref="B66:E66"/>
    <mergeCell ref="B67:E67"/>
    <mergeCell ref="B68:E68"/>
    <mergeCell ref="B69:E69"/>
  </mergeCells>
  <pageMargins left="0.98425196850393704" right="0.59055118110236227" top="1.1811023622047245" bottom="0.78740157480314965" header="0.31496062992125984" footer="0.31496062992125984"/>
  <pageSetup paperSize="9" scale="89" orientation="portrait" r:id="rId1"/>
  <headerFooter>
    <oddFooter>&amp;CStranica &amp;P od &amp;N</oddFooter>
  </headerFooter>
</worksheet>
</file>

<file path=xl/worksheets/sheet2.xml><?xml version="1.0" encoding="utf-8"?>
<worksheet xmlns="http://schemas.openxmlformats.org/spreadsheetml/2006/main" xmlns:r="http://schemas.openxmlformats.org/officeDocument/2006/relationships">
  <sheetPr>
    <tabColor theme="4" tint="0.59999389629810485"/>
  </sheetPr>
  <dimension ref="A1:G129"/>
  <sheetViews>
    <sheetView view="pageBreakPreview" topLeftCell="A53" zoomScaleNormal="85" zoomScaleSheetLayoutView="100" workbookViewId="0">
      <selection activeCell="B83" sqref="B83:D83"/>
    </sheetView>
  </sheetViews>
  <sheetFormatPr defaultColWidth="9.109375" defaultRowHeight="14.4"/>
  <cols>
    <col min="1" max="1" width="8.6640625" style="189" customWidth="1"/>
    <col min="2" max="2" width="40.6640625" style="190" customWidth="1"/>
    <col min="3" max="3" width="9.6640625" style="191" customWidth="1"/>
    <col min="4" max="4" width="9.6640625" style="192" customWidth="1"/>
    <col min="5" max="5" width="9.88671875" style="193" customWidth="1"/>
    <col min="6" max="6" width="13.5546875" style="191" customWidth="1"/>
    <col min="7" max="7" width="12.5546875" style="195" customWidth="1"/>
    <col min="8" max="16384" width="9.109375" style="195"/>
  </cols>
  <sheetData>
    <row r="1" spans="1:7" s="138" customFormat="1" ht="28.2" thickBot="1">
      <c r="A1" s="137" t="s">
        <v>143</v>
      </c>
      <c r="B1" s="114" t="s">
        <v>144</v>
      </c>
      <c r="C1" s="114" t="s">
        <v>145</v>
      </c>
      <c r="D1" s="114" t="s">
        <v>146</v>
      </c>
      <c r="E1" s="114" t="s">
        <v>147</v>
      </c>
      <c r="F1" s="114" t="s">
        <v>2</v>
      </c>
    </row>
    <row r="2" spans="1:7" s="138" customFormat="1" ht="15.6" thickTop="1" thickBot="1">
      <c r="A2" s="139">
        <v>1</v>
      </c>
      <c r="B2" s="140">
        <v>2</v>
      </c>
      <c r="C2" s="119">
        <v>3</v>
      </c>
      <c r="D2" s="119">
        <v>4</v>
      </c>
      <c r="E2" s="119">
        <v>5</v>
      </c>
      <c r="F2" s="119">
        <v>6</v>
      </c>
    </row>
    <row r="3" spans="1:7" s="138" customFormat="1">
      <c r="A3" s="141"/>
      <c r="B3" s="130"/>
      <c r="C3" s="142"/>
      <c r="D3" s="142"/>
      <c r="E3" s="142"/>
      <c r="F3" s="142"/>
    </row>
    <row r="4" spans="1:7" s="147" customFormat="1" ht="15" thickBot="1">
      <c r="A4" s="143"/>
      <c r="B4" s="144"/>
      <c r="C4" s="143"/>
      <c r="D4" s="145"/>
      <c r="E4" s="145"/>
      <c r="F4" s="146"/>
    </row>
    <row r="5" spans="1:7" s="156" customFormat="1" thickBot="1">
      <c r="A5" s="196" t="s">
        <v>94</v>
      </c>
      <c r="B5" s="307" t="s">
        <v>10</v>
      </c>
      <c r="C5" s="307"/>
      <c r="D5" s="307"/>
      <c r="E5" s="197"/>
      <c r="F5" s="198"/>
      <c r="G5" s="199"/>
    </row>
    <row r="6" spans="1:7" s="156" customFormat="1" ht="13.8">
      <c r="A6" s="152"/>
      <c r="B6" s="153"/>
      <c r="C6" s="143"/>
      <c r="D6" s="154"/>
      <c r="E6" s="154"/>
      <c r="F6" s="155"/>
      <c r="G6" s="199"/>
    </row>
    <row r="7" spans="1:7" s="156" customFormat="1" ht="13.8">
      <c r="A7" s="152"/>
      <c r="B7" s="153" t="s">
        <v>48</v>
      </c>
      <c r="C7" s="143"/>
      <c r="D7" s="154"/>
      <c r="E7" s="154"/>
      <c r="F7" s="155"/>
      <c r="G7" s="199"/>
    </row>
    <row r="8" spans="1:7" s="156" customFormat="1" ht="13.8">
      <c r="A8" s="152"/>
      <c r="B8" s="153"/>
      <c r="C8" s="143"/>
      <c r="D8" s="154"/>
      <c r="E8" s="154"/>
      <c r="F8" s="155"/>
      <c r="G8" s="199"/>
    </row>
    <row r="9" spans="1:7" s="156" customFormat="1" ht="75.75" customHeight="1">
      <c r="A9" s="152"/>
      <c r="B9" s="308" t="s">
        <v>60</v>
      </c>
      <c r="C9" s="308"/>
      <c r="D9" s="308"/>
      <c r="E9" s="308"/>
      <c r="F9" s="155"/>
      <c r="G9" s="199"/>
    </row>
    <row r="10" spans="1:7" s="156" customFormat="1" ht="13.8">
      <c r="A10" s="152"/>
      <c r="B10" s="153"/>
      <c r="C10" s="143"/>
      <c r="D10" s="154"/>
      <c r="E10" s="154"/>
      <c r="F10" s="155"/>
      <c r="G10" s="199"/>
    </row>
    <row r="11" spans="1:7" s="156" customFormat="1" ht="13.8">
      <c r="A11" s="152"/>
      <c r="B11" s="153"/>
      <c r="C11" s="143"/>
      <c r="D11" s="154"/>
      <c r="E11" s="154"/>
      <c r="F11" s="155"/>
      <c r="G11" s="199"/>
    </row>
    <row r="12" spans="1:7" s="156" customFormat="1" ht="99.75" customHeight="1">
      <c r="A12" s="152" t="s">
        <v>99</v>
      </c>
      <c r="B12" s="134" t="s">
        <v>206</v>
      </c>
      <c r="C12" s="169"/>
      <c r="D12" s="169"/>
      <c r="E12" s="166"/>
      <c r="F12" s="170"/>
      <c r="G12" s="199"/>
    </row>
    <row r="13" spans="1:7" s="156" customFormat="1" ht="17.100000000000001" customHeight="1">
      <c r="A13" s="152"/>
      <c r="B13" s="134" t="s">
        <v>19</v>
      </c>
      <c r="C13" s="177" t="s">
        <v>9</v>
      </c>
      <c r="D13" s="129">
        <v>4.4000000000000004</v>
      </c>
      <c r="E13" s="129"/>
      <c r="F13" s="281">
        <f>E13*D13</f>
        <v>0</v>
      </c>
      <c r="G13" s="199"/>
    </row>
    <row r="14" spans="1:7" s="156" customFormat="1" ht="17.100000000000001" customHeight="1">
      <c r="A14" s="152"/>
      <c r="B14" s="128" t="s">
        <v>20</v>
      </c>
      <c r="C14" s="177" t="s">
        <v>15</v>
      </c>
      <c r="D14" s="129">
        <v>40</v>
      </c>
      <c r="E14" s="129"/>
      <c r="F14" s="281">
        <f>E14*D14</f>
        <v>0</v>
      </c>
      <c r="G14" s="199"/>
    </row>
    <row r="15" spans="1:7" s="156" customFormat="1" ht="17.100000000000001" customHeight="1">
      <c r="A15" s="152"/>
      <c r="B15" s="134"/>
      <c r="C15" s="169"/>
      <c r="D15" s="274"/>
      <c r="E15" s="272"/>
      <c r="F15" s="275"/>
      <c r="G15" s="199"/>
    </row>
    <row r="16" spans="1:7" s="156" customFormat="1" ht="87" customHeight="1">
      <c r="A16" s="152" t="s">
        <v>100</v>
      </c>
      <c r="B16" s="128" t="s">
        <v>207</v>
      </c>
      <c r="C16" s="169"/>
      <c r="D16" s="274"/>
      <c r="E16" s="272"/>
      <c r="F16" s="275"/>
      <c r="G16" s="199"/>
    </row>
    <row r="17" spans="1:7" s="156" customFormat="1" ht="17.100000000000001" customHeight="1">
      <c r="A17" s="152"/>
      <c r="B17" s="134" t="s">
        <v>19</v>
      </c>
      <c r="C17" s="177" t="s">
        <v>9</v>
      </c>
      <c r="D17" s="272">
        <v>11</v>
      </c>
      <c r="E17" s="129"/>
      <c r="F17" s="270">
        <f>E17*D17</f>
        <v>0</v>
      </c>
      <c r="G17" s="199"/>
    </row>
    <row r="18" spans="1:7" s="156" customFormat="1" ht="13.8">
      <c r="A18" s="152"/>
      <c r="B18" s="128" t="s">
        <v>20</v>
      </c>
      <c r="C18" s="177" t="s">
        <v>15</v>
      </c>
      <c r="D18" s="272">
        <v>72</v>
      </c>
      <c r="E18" s="254"/>
      <c r="F18" s="270">
        <f>E18*D18</f>
        <v>0</v>
      </c>
      <c r="G18" s="199"/>
    </row>
    <row r="19" spans="1:7" s="156" customFormat="1" ht="17.100000000000001" customHeight="1">
      <c r="A19" s="152"/>
      <c r="B19" s="134"/>
      <c r="C19" s="169"/>
      <c r="D19" s="274"/>
      <c r="E19" s="272"/>
      <c r="F19" s="275"/>
      <c r="G19" s="199"/>
    </row>
    <row r="20" spans="1:7" s="156" customFormat="1" ht="66" customHeight="1">
      <c r="A20" s="152" t="s">
        <v>101</v>
      </c>
      <c r="B20" s="201" t="s">
        <v>212</v>
      </c>
      <c r="C20" s="169"/>
      <c r="D20" s="274"/>
      <c r="E20" s="272"/>
      <c r="F20" s="275"/>
      <c r="G20" s="199"/>
    </row>
    <row r="21" spans="1:7" s="156" customFormat="1" ht="17.100000000000001" customHeight="1">
      <c r="A21" s="152"/>
      <c r="B21" s="134" t="s">
        <v>19</v>
      </c>
      <c r="C21" s="177" t="s">
        <v>9</v>
      </c>
      <c r="D21" s="272">
        <v>13</v>
      </c>
      <c r="E21" s="254"/>
      <c r="F21" s="270">
        <f>E21*D21</f>
        <v>0</v>
      </c>
      <c r="G21" s="199"/>
    </row>
    <row r="22" spans="1:7" s="156" customFormat="1" ht="13.8">
      <c r="A22" s="152"/>
      <c r="B22" s="134" t="s">
        <v>20</v>
      </c>
      <c r="C22" s="177" t="s">
        <v>15</v>
      </c>
      <c r="D22" s="272">
        <v>91</v>
      </c>
      <c r="E22" s="254"/>
      <c r="F22" s="270">
        <f>E22*D22</f>
        <v>0</v>
      </c>
      <c r="G22" s="199"/>
    </row>
    <row r="23" spans="1:7" s="156" customFormat="1" ht="12.75" customHeight="1">
      <c r="A23" s="152"/>
      <c r="B23" s="131"/>
      <c r="C23" s="176"/>
      <c r="D23" s="272"/>
      <c r="E23" s="254"/>
      <c r="F23" s="270"/>
      <c r="G23" s="199"/>
    </row>
    <row r="24" spans="1:7" s="156" customFormat="1" ht="50.25" customHeight="1">
      <c r="A24" s="152" t="s">
        <v>102</v>
      </c>
      <c r="B24" s="201" t="s">
        <v>213</v>
      </c>
      <c r="C24" s="169"/>
      <c r="D24" s="274"/>
      <c r="E24" s="272"/>
      <c r="F24" s="275"/>
      <c r="G24" s="199"/>
    </row>
    <row r="25" spans="1:7" s="156" customFormat="1" ht="12.75" customHeight="1">
      <c r="A25" s="152"/>
      <c r="B25" s="134" t="s">
        <v>19</v>
      </c>
      <c r="C25" s="177" t="s">
        <v>9</v>
      </c>
      <c r="D25" s="272">
        <v>3</v>
      </c>
      <c r="E25" s="254"/>
      <c r="F25" s="270">
        <f>E25*D25</f>
        <v>0</v>
      </c>
      <c r="G25" s="199"/>
    </row>
    <row r="26" spans="1:7" s="156" customFormat="1" ht="13.8">
      <c r="A26" s="152"/>
      <c r="B26" s="131"/>
      <c r="C26" s="176"/>
      <c r="D26" s="272"/>
      <c r="E26" s="254"/>
      <c r="F26" s="270"/>
      <c r="G26" s="199"/>
    </row>
    <row r="27" spans="1:7" s="156" customFormat="1" ht="88.5" customHeight="1">
      <c r="A27" s="152" t="s">
        <v>103</v>
      </c>
      <c r="B27" s="130" t="s">
        <v>166</v>
      </c>
      <c r="C27" s="169"/>
      <c r="D27" s="274"/>
      <c r="E27" s="272"/>
      <c r="F27" s="275"/>
      <c r="G27" s="199"/>
    </row>
    <row r="28" spans="1:7" s="156" customFormat="1" ht="17.100000000000001" customHeight="1">
      <c r="A28" s="152"/>
      <c r="B28" s="134" t="s">
        <v>62</v>
      </c>
      <c r="C28" s="177" t="s">
        <v>9</v>
      </c>
      <c r="D28" s="272">
        <v>2.1800000000000002</v>
      </c>
      <c r="E28" s="254"/>
      <c r="F28" s="270">
        <f>E28*D28</f>
        <v>0</v>
      </c>
      <c r="G28" s="199"/>
    </row>
    <row r="29" spans="1:7" s="156" customFormat="1" ht="17.100000000000001" customHeight="1">
      <c r="A29" s="152"/>
      <c r="B29" s="134" t="s">
        <v>20</v>
      </c>
      <c r="C29" s="177" t="s">
        <v>15</v>
      </c>
      <c r="D29" s="272">
        <v>25.5</v>
      </c>
      <c r="E29" s="254"/>
      <c r="F29" s="270">
        <f>E29*D29</f>
        <v>0</v>
      </c>
      <c r="G29" s="199"/>
    </row>
    <row r="30" spans="1:7" s="156" customFormat="1" ht="13.8">
      <c r="A30" s="152"/>
      <c r="B30" s="134"/>
      <c r="C30" s="176"/>
      <c r="D30" s="272"/>
      <c r="E30" s="254"/>
      <c r="F30" s="270"/>
      <c r="G30" s="199"/>
    </row>
    <row r="31" spans="1:7" s="156" customFormat="1" ht="79.5" customHeight="1">
      <c r="A31" s="152" t="s">
        <v>104</v>
      </c>
      <c r="B31" s="130" t="s">
        <v>214</v>
      </c>
      <c r="C31" s="169"/>
      <c r="D31" s="274"/>
      <c r="E31" s="272"/>
      <c r="F31" s="275"/>
      <c r="G31" s="199"/>
    </row>
    <row r="32" spans="1:7" s="156" customFormat="1" ht="17.100000000000001" customHeight="1">
      <c r="A32" s="152"/>
      <c r="B32" s="134" t="s">
        <v>62</v>
      </c>
      <c r="C32" s="177" t="s">
        <v>9</v>
      </c>
      <c r="D32" s="272">
        <v>0.46</v>
      </c>
      <c r="E32" s="254"/>
      <c r="F32" s="270">
        <f>E32*D32</f>
        <v>0</v>
      </c>
      <c r="G32" s="199"/>
    </row>
    <row r="33" spans="1:7" s="156" customFormat="1" ht="17.100000000000001" customHeight="1">
      <c r="A33" s="152"/>
      <c r="B33" s="134" t="s">
        <v>20</v>
      </c>
      <c r="C33" s="177" t="s">
        <v>15</v>
      </c>
      <c r="D33" s="272">
        <v>8</v>
      </c>
      <c r="E33" s="254"/>
      <c r="F33" s="270">
        <f>E33*D33</f>
        <v>0</v>
      </c>
      <c r="G33" s="199"/>
    </row>
    <row r="34" spans="1:7" s="156" customFormat="1" ht="13.8">
      <c r="A34" s="152"/>
      <c r="B34" s="134"/>
      <c r="C34" s="176"/>
      <c r="D34" s="272"/>
      <c r="E34" s="254"/>
      <c r="F34" s="270"/>
      <c r="G34" s="199"/>
    </row>
    <row r="35" spans="1:7" s="156" customFormat="1" ht="103.5" customHeight="1">
      <c r="A35" s="152" t="s">
        <v>105</v>
      </c>
      <c r="B35" s="130" t="s">
        <v>208</v>
      </c>
      <c r="C35" s="169"/>
      <c r="D35" s="274"/>
      <c r="E35" s="272"/>
      <c r="F35" s="275"/>
      <c r="G35" s="199"/>
    </row>
    <row r="36" spans="1:7" s="156" customFormat="1" ht="13.8">
      <c r="A36" s="152"/>
      <c r="B36" s="134" t="s">
        <v>62</v>
      </c>
      <c r="C36" s="177" t="s">
        <v>9</v>
      </c>
      <c r="D36" s="272">
        <v>0.7</v>
      </c>
      <c r="E36" s="254"/>
      <c r="F36" s="270">
        <f>E36*D36</f>
        <v>0</v>
      </c>
      <c r="G36" s="199"/>
    </row>
    <row r="37" spans="1:7" s="156" customFormat="1" ht="17.100000000000001" customHeight="1">
      <c r="A37" s="152"/>
      <c r="B37" s="134" t="s">
        <v>20</v>
      </c>
      <c r="C37" s="177" t="s">
        <v>15</v>
      </c>
      <c r="D37" s="272">
        <v>0.5</v>
      </c>
      <c r="E37" s="254"/>
      <c r="F37" s="270">
        <f>E37*D37</f>
        <v>0</v>
      </c>
      <c r="G37" s="199"/>
    </row>
    <row r="38" spans="1:7" s="156" customFormat="1" ht="12.75" customHeight="1">
      <c r="A38" s="152"/>
      <c r="B38" s="134"/>
      <c r="C38" s="169"/>
      <c r="D38" s="274"/>
      <c r="E38" s="272"/>
      <c r="F38" s="275"/>
      <c r="G38" s="199"/>
    </row>
    <row r="39" spans="1:7" s="156" customFormat="1" ht="47.25" customHeight="1">
      <c r="A39" s="152" t="s">
        <v>106</v>
      </c>
      <c r="B39" s="130" t="s">
        <v>211</v>
      </c>
      <c r="C39" s="169"/>
      <c r="D39" s="274"/>
      <c r="E39" s="272"/>
      <c r="F39" s="275"/>
      <c r="G39" s="199"/>
    </row>
    <row r="40" spans="1:7" s="156" customFormat="1" ht="13.8">
      <c r="A40" s="152"/>
      <c r="B40" s="134" t="s">
        <v>62</v>
      </c>
      <c r="C40" s="177" t="s">
        <v>9</v>
      </c>
      <c r="D40" s="272">
        <v>0.85</v>
      </c>
      <c r="E40" s="254"/>
      <c r="F40" s="270">
        <f>E40*D40</f>
        <v>0</v>
      </c>
      <c r="G40" s="199"/>
    </row>
    <row r="41" spans="1:7" s="156" customFormat="1" ht="13.8">
      <c r="A41" s="152"/>
      <c r="B41" s="134" t="s">
        <v>20</v>
      </c>
      <c r="C41" s="177" t="s">
        <v>15</v>
      </c>
      <c r="D41" s="272">
        <v>7.5</v>
      </c>
      <c r="E41" s="254"/>
      <c r="F41" s="270">
        <f>E41*D41</f>
        <v>0</v>
      </c>
      <c r="G41" s="199"/>
    </row>
    <row r="42" spans="1:7" s="156" customFormat="1" ht="13.8">
      <c r="A42" s="152"/>
      <c r="B42" s="134"/>
      <c r="C42" s="169"/>
      <c r="D42" s="274"/>
      <c r="E42" s="272"/>
      <c r="F42" s="275"/>
      <c r="G42" s="199"/>
    </row>
    <row r="43" spans="1:7" s="156" customFormat="1" ht="75" customHeight="1">
      <c r="A43" s="152" t="s">
        <v>107</v>
      </c>
      <c r="B43" s="202" t="s">
        <v>167</v>
      </c>
      <c r="C43" s="169"/>
      <c r="D43" s="274"/>
      <c r="E43" s="272"/>
      <c r="F43" s="275"/>
      <c r="G43" s="199"/>
    </row>
    <row r="44" spans="1:7" s="156" customFormat="1" ht="17.100000000000001" customHeight="1">
      <c r="A44" s="152"/>
      <c r="B44" s="134" t="s">
        <v>19</v>
      </c>
      <c r="C44" s="177" t="s">
        <v>9</v>
      </c>
      <c r="D44" s="272">
        <v>9.6</v>
      </c>
      <c r="E44" s="254"/>
      <c r="F44" s="270">
        <f>E44*D44</f>
        <v>0</v>
      </c>
      <c r="G44" s="199"/>
    </row>
    <row r="45" spans="1:7" s="156" customFormat="1" ht="17.25" customHeight="1">
      <c r="A45" s="152"/>
      <c r="B45" s="134" t="s">
        <v>63</v>
      </c>
      <c r="C45" s="177" t="s">
        <v>15</v>
      </c>
      <c r="D45" s="272">
        <v>19.62</v>
      </c>
      <c r="E45" s="254"/>
      <c r="F45" s="270">
        <f>E45*D45</f>
        <v>0</v>
      </c>
      <c r="G45" s="199"/>
    </row>
    <row r="46" spans="1:7" s="156" customFormat="1" ht="13.8">
      <c r="A46" s="152"/>
      <c r="B46" s="134"/>
      <c r="C46" s="169"/>
      <c r="D46" s="274"/>
      <c r="E46" s="272"/>
      <c r="F46" s="275"/>
      <c r="G46" s="199"/>
    </row>
    <row r="47" spans="1:7" s="156" customFormat="1" ht="98.25" customHeight="1">
      <c r="A47" s="152" t="s">
        <v>108</v>
      </c>
      <c r="B47" s="202" t="s">
        <v>209</v>
      </c>
      <c r="C47" s="169"/>
      <c r="D47" s="274"/>
      <c r="E47" s="272"/>
      <c r="F47" s="275"/>
      <c r="G47" s="199"/>
    </row>
    <row r="48" spans="1:7" s="156" customFormat="1" ht="17.100000000000001" customHeight="1">
      <c r="A48" s="152"/>
      <c r="B48" s="134" t="s">
        <v>19</v>
      </c>
      <c r="C48" s="177" t="s">
        <v>9</v>
      </c>
      <c r="D48" s="272">
        <v>4</v>
      </c>
      <c r="E48" s="254"/>
      <c r="F48" s="270">
        <f>E48*D48</f>
        <v>0</v>
      </c>
      <c r="G48" s="199"/>
    </row>
    <row r="49" spans="1:7" s="156" customFormat="1" ht="19.5" customHeight="1">
      <c r="A49" s="152"/>
      <c r="B49" s="134" t="s">
        <v>63</v>
      </c>
      <c r="C49" s="177" t="s">
        <v>15</v>
      </c>
      <c r="D49" s="272">
        <v>3.8</v>
      </c>
      <c r="E49" s="254"/>
      <c r="F49" s="270">
        <f>E49*D49</f>
        <v>0</v>
      </c>
      <c r="G49" s="199"/>
    </row>
    <row r="50" spans="1:7" s="156" customFormat="1" ht="19.5" customHeight="1">
      <c r="A50" s="152"/>
      <c r="B50" s="131"/>
      <c r="C50" s="176"/>
      <c r="D50" s="272"/>
      <c r="E50" s="254"/>
      <c r="F50" s="270"/>
      <c r="G50" s="199"/>
    </row>
    <row r="51" spans="1:7" s="156" customFormat="1" ht="67.5" customHeight="1">
      <c r="A51" s="152" t="s">
        <v>109</v>
      </c>
      <c r="B51" s="202" t="s">
        <v>168</v>
      </c>
      <c r="C51" s="169"/>
      <c r="D51" s="274"/>
      <c r="E51" s="272"/>
      <c r="F51" s="275"/>
      <c r="G51" s="199"/>
    </row>
    <row r="52" spans="1:7" s="156" customFormat="1" ht="19.5" customHeight="1">
      <c r="A52" s="152"/>
      <c r="B52" s="134" t="s">
        <v>19</v>
      </c>
      <c r="C52" s="177" t="s">
        <v>9</v>
      </c>
      <c r="D52" s="272">
        <v>0.52</v>
      </c>
      <c r="E52" s="254"/>
      <c r="F52" s="270">
        <f>E52*D52</f>
        <v>0</v>
      </c>
      <c r="G52" s="199"/>
    </row>
    <row r="53" spans="1:7" s="156" customFormat="1" ht="19.5" customHeight="1">
      <c r="A53" s="152"/>
      <c r="B53" s="134" t="s">
        <v>63</v>
      </c>
      <c r="C53" s="177" t="s">
        <v>15</v>
      </c>
      <c r="D53" s="272">
        <v>0.83</v>
      </c>
      <c r="E53" s="254"/>
      <c r="F53" s="270">
        <f>E53*D53</f>
        <v>0</v>
      </c>
      <c r="G53" s="199"/>
    </row>
    <row r="54" spans="1:7" s="156" customFormat="1" ht="13.8">
      <c r="A54" s="152"/>
      <c r="B54" s="131"/>
      <c r="C54" s="176"/>
      <c r="D54" s="272"/>
      <c r="E54" s="254"/>
      <c r="F54" s="270"/>
      <c r="G54" s="199"/>
    </row>
    <row r="55" spans="1:7" s="156" customFormat="1" ht="66" customHeight="1">
      <c r="A55" s="152" t="s">
        <v>110</v>
      </c>
      <c r="B55" s="202" t="s">
        <v>169</v>
      </c>
      <c r="C55" s="169"/>
      <c r="D55" s="274"/>
      <c r="E55" s="272"/>
      <c r="F55" s="275"/>
      <c r="G55" s="199"/>
    </row>
    <row r="56" spans="1:7" s="156" customFormat="1" ht="19.5" customHeight="1">
      <c r="A56" s="152"/>
      <c r="B56" s="134" t="s">
        <v>19</v>
      </c>
      <c r="C56" s="177" t="s">
        <v>9</v>
      </c>
      <c r="D56" s="272">
        <v>0.3</v>
      </c>
      <c r="E56" s="254"/>
      <c r="F56" s="270">
        <f>E56*D56</f>
        <v>0</v>
      </c>
      <c r="G56" s="199"/>
    </row>
    <row r="57" spans="1:7" s="156" customFormat="1" ht="19.5" customHeight="1">
      <c r="A57" s="152"/>
      <c r="B57" s="130" t="s">
        <v>63</v>
      </c>
      <c r="C57" s="177" t="s">
        <v>15</v>
      </c>
      <c r="D57" s="272">
        <v>5.4</v>
      </c>
      <c r="E57" s="254"/>
      <c r="F57" s="270">
        <f>E57*D57</f>
        <v>0</v>
      </c>
      <c r="G57" s="199"/>
    </row>
    <row r="58" spans="1:7" s="156" customFormat="1" ht="13.8">
      <c r="A58" s="152"/>
      <c r="B58" s="131"/>
      <c r="C58" s="176"/>
      <c r="D58" s="272"/>
      <c r="E58" s="254"/>
      <c r="F58" s="270"/>
      <c r="G58" s="199"/>
    </row>
    <row r="59" spans="1:7" s="156" customFormat="1" ht="69">
      <c r="A59" s="152" t="s">
        <v>111</v>
      </c>
      <c r="B59" s="134" t="s">
        <v>210</v>
      </c>
      <c r="C59" s="169"/>
      <c r="D59" s="274"/>
      <c r="E59" s="272"/>
      <c r="F59" s="275"/>
      <c r="G59" s="199"/>
    </row>
    <row r="60" spans="1:7" s="156" customFormat="1" ht="17.100000000000001" customHeight="1">
      <c r="A60" s="152"/>
      <c r="B60" s="134" t="s">
        <v>67</v>
      </c>
      <c r="C60" s="177" t="s">
        <v>9</v>
      </c>
      <c r="D60" s="272">
        <v>4.4000000000000004</v>
      </c>
      <c r="E60" s="254"/>
      <c r="F60" s="270">
        <f>E60*D60</f>
        <v>0</v>
      </c>
      <c r="G60" s="199"/>
    </row>
    <row r="61" spans="1:7" s="156" customFormat="1" ht="17.100000000000001" customHeight="1">
      <c r="A61" s="152"/>
      <c r="B61" s="134" t="s">
        <v>61</v>
      </c>
      <c r="C61" s="177" t="s">
        <v>15</v>
      </c>
      <c r="D61" s="272">
        <v>15</v>
      </c>
      <c r="E61" s="254"/>
      <c r="F61" s="270">
        <f>E61*D61</f>
        <v>0</v>
      </c>
      <c r="G61" s="199"/>
    </row>
    <row r="62" spans="1:7" s="156" customFormat="1" ht="13.8">
      <c r="A62" s="152"/>
      <c r="B62" s="134"/>
      <c r="C62" s="169"/>
      <c r="D62" s="274"/>
      <c r="E62" s="272"/>
      <c r="F62" s="275"/>
      <c r="G62" s="199"/>
    </row>
    <row r="63" spans="1:7" s="156" customFormat="1" ht="69">
      <c r="A63" s="152" t="s">
        <v>112</v>
      </c>
      <c r="B63" s="134" t="s">
        <v>215</v>
      </c>
      <c r="C63" s="169"/>
      <c r="D63" s="274"/>
      <c r="E63" s="272"/>
      <c r="F63" s="275"/>
      <c r="G63" s="199"/>
    </row>
    <row r="64" spans="1:7" s="156" customFormat="1" ht="13.8">
      <c r="A64" s="152"/>
      <c r="B64" s="134" t="s">
        <v>67</v>
      </c>
      <c r="C64" s="177" t="s">
        <v>9</v>
      </c>
      <c r="D64" s="272">
        <v>7</v>
      </c>
      <c r="E64" s="254"/>
      <c r="F64" s="270">
        <f>E64*D64</f>
        <v>0</v>
      </c>
      <c r="G64" s="199"/>
    </row>
    <row r="65" spans="1:7" s="156" customFormat="1" ht="17.100000000000001" customHeight="1">
      <c r="A65" s="152"/>
      <c r="B65" s="134" t="s">
        <v>20</v>
      </c>
      <c r="C65" s="177" t="s">
        <v>15</v>
      </c>
      <c r="D65" s="272">
        <v>29.92</v>
      </c>
      <c r="E65" s="254"/>
      <c r="F65" s="270">
        <f>E65*D65</f>
        <v>0</v>
      </c>
      <c r="G65" s="199"/>
    </row>
    <row r="66" spans="1:7" s="156" customFormat="1" ht="13.8">
      <c r="A66" s="152"/>
      <c r="B66" s="131"/>
      <c r="C66" s="176"/>
      <c r="D66" s="272"/>
      <c r="E66" s="254"/>
      <c r="F66" s="270"/>
      <c r="G66" s="199"/>
    </row>
    <row r="67" spans="1:7" s="156" customFormat="1" ht="71.25" customHeight="1">
      <c r="A67" s="152" t="s">
        <v>113</v>
      </c>
      <c r="B67" s="202" t="s">
        <v>170</v>
      </c>
      <c r="C67" s="169"/>
      <c r="D67" s="274"/>
      <c r="E67" s="272"/>
      <c r="F67" s="275"/>
      <c r="G67" s="199"/>
    </row>
    <row r="68" spans="1:7" s="156" customFormat="1" ht="17.100000000000001" customHeight="1">
      <c r="A68" s="152"/>
      <c r="B68" s="134" t="s">
        <v>19</v>
      </c>
      <c r="C68" s="177" t="s">
        <v>9</v>
      </c>
      <c r="D68" s="272">
        <v>0.67</v>
      </c>
      <c r="E68" s="254"/>
      <c r="F68" s="270">
        <f>E68*D68</f>
        <v>0</v>
      </c>
      <c r="G68" s="199"/>
    </row>
    <row r="69" spans="1:7" s="156" customFormat="1" ht="16.5" customHeight="1">
      <c r="A69" s="152"/>
      <c r="B69" s="134" t="s">
        <v>20</v>
      </c>
      <c r="C69" s="177" t="s">
        <v>15</v>
      </c>
      <c r="D69" s="272">
        <v>1.5</v>
      </c>
      <c r="E69" s="254"/>
      <c r="F69" s="270">
        <f>E69*D69</f>
        <v>0</v>
      </c>
      <c r="G69" s="199"/>
    </row>
    <row r="70" spans="1:7" s="156" customFormat="1" ht="16.5" customHeight="1">
      <c r="A70" s="152"/>
      <c r="B70" s="131"/>
      <c r="C70" s="176"/>
      <c r="D70" s="272"/>
      <c r="E70" s="254"/>
      <c r="F70" s="270"/>
      <c r="G70" s="199"/>
    </row>
    <row r="71" spans="1:7" s="156" customFormat="1" ht="69.75" customHeight="1">
      <c r="A71" s="152" t="s">
        <v>114</v>
      </c>
      <c r="B71" s="202" t="s">
        <v>171</v>
      </c>
      <c r="C71" s="169"/>
      <c r="D71" s="274"/>
      <c r="E71" s="272"/>
      <c r="F71" s="275"/>
      <c r="G71" s="199"/>
    </row>
    <row r="72" spans="1:7" s="156" customFormat="1" ht="16.5" customHeight="1">
      <c r="A72" s="152"/>
      <c r="B72" s="134" t="s">
        <v>19</v>
      </c>
      <c r="C72" s="177" t="s">
        <v>9</v>
      </c>
      <c r="D72" s="272">
        <v>0.47</v>
      </c>
      <c r="E72" s="254"/>
      <c r="F72" s="270">
        <f>E72*D72</f>
        <v>0</v>
      </c>
      <c r="G72" s="199"/>
    </row>
    <row r="73" spans="1:7" s="156" customFormat="1" ht="16.5" customHeight="1">
      <c r="A73" s="152"/>
      <c r="B73" s="134" t="s">
        <v>20</v>
      </c>
      <c r="C73" s="177" t="s">
        <v>15</v>
      </c>
      <c r="D73" s="272">
        <v>1.5</v>
      </c>
      <c r="E73" s="254"/>
      <c r="F73" s="270">
        <f>E73*D73</f>
        <v>0</v>
      </c>
      <c r="G73" s="199"/>
    </row>
    <row r="74" spans="1:7" s="156" customFormat="1" ht="16.5" customHeight="1">
      <c r="A74" s="152"/>
      <c r="B74" s="131"/>
      <c r="C74" s="176"/>
      <c r="D74" s="272"/>
      <c r="E74" s="254"/>
      <c r="F74" s="270"/>
      <c r="G74" s="199"/>
    </row>
    <row r="75" spans="1:7" s="156" customFormat="1" ht="61.5" customHeight="1">
      <c r="A75" s="152" t="s">
        <v>115</v>
      </c>
      <c r="B75" s="202" t="s">
        <v>172</v>
      </c>
      <c r="C75" s="169"/>
      <c r="D75" s="274"/>
      <c r="E75" s="272"/>
      <c r="F75" s="275"/>
      <c r="G75" s="199"/>
    </row>
    <row r="76" spans="1:7" s="156" customFormat="1" ht="16.5" customHeight="1">
      <c r="A76" s="152"/>
      <c r="B76" s="134" t="s">
        <v>19</v>
      </c>
      <c r="C76" s="177" t="s">
        <v>9</v>
      </c>
      <c r="D76" s="272">
        <v>2</v>
      </c>
      <c r="E76" s="254"/>
      <c r="F76" s="270">
        <f>E76*D76</f>
        <v>0</v>
      </c>
      <c r="G76" s="199"/>
    </row>
    <row r="77" spans="1:7" s="156" customFormat="1" ht="16.5" customHeight="1">
      <c r="A77" s="152"/>
      <c r="B77" s="134" t="s">
        <v>20</v>
      </c>
      <c r="C77" s="177" t="s">
        <v>15</v>
      </c>
      <c r="D77" s="272">
        <v>5.81</v>
      </c>
      <c r="E77" s="254"/>
      <c r="F77" s="270">
        <f>E77*D77</f>
        <v>0</v>
      </c>
      <c r="G77" s="199"/>
    </row>
    <row r="78" spans="1:7" s="147" customFormat="1">
      <c r="A78" s="203"/>
      <c r="B78" s="204"/>
      <c r="C78" s="204"/>
      <c r="D78" s="282"/>
      <c r="E78" s="282"/>
      <c r="F78" s="283"/>
      <c r="G78" s="203"/>
    </row>
    <row r="79" spans="1:7" s="147" customFormat="1" ht="54.75" customHeight="1">
      <c r="A79" s="152" t="s">
        <v>116</v>
      </c>
      <c r="B79" s="202" t="s">
        <v>216</v>
      </c>
      <c r="C79" s="177" t="s">
        <v>18</v>
      </c>
      <c r="D79" s="272">
        <v>3700</v>
      </c>
      <c r="E79" s="254"/>
      <c r="F79" s="270">
        <f>D79*E79</f>
        <v>0</v>
      </c>
      <c r="G79" s="195"/>
    </row>
    <row r="80" spans="1:7" s="147" customFormat="1" ht="12.75" customHeight="1">
      <c r="A80" s="152"/>
      <c r="B80" s="202"/>
      <c r="C80" s="177"/>
      <c r="D80" s="272"/>
      <c r="E80" s="254"/>
      <c r="F80" s="270"/>
      <c r="G80" s="205"/>
    </row>
    <row r="81" spans="1:7" s="147" customFormat="1" ht="40.5" customHeight="1">
      <c r="A81" s="152" t="s">
        <v>117</v>
      </c>
      <c r="B81" s="202" t="s">
        <v>217</v>
      </c>
      <c r="C81" s="177" t="s">
        <v>18</v>
      </c>
      <c r="D81" s="272">
        <v>3750</v>
      </c>
      <c r="E81" s="254"/>
      <c r="F81" s="270">
        <f>D81*E81</f>
        <v>0</v>
      </c>
      <c r="G81" s="195"/>
    </row>
    <row r="82" spans="1:7" s="156" customFormat="1" thickBot="1">
      <c r="A82" s="152"/>
      <c r="B82" s="134"/>
      <c r="C82" s="169"/>
      <c r="D82" s="274"/>
      <c r="E82" s="272"/>
      <c r="F82" s="275"/>
      <c r="G82" s="199"/>
    </row>
    <row r="83" spans="1:7" s="156" customFormat="1" ht="17.100000000000001" customHeight="1" thickBot="1">
      <c r="A83" s="206"/>
      <c r="B83" s="311" t="s">
        <v>218</v>
      </c>
      <c r="C83" s="312"/>
      <c r="D83" s="312"/>
      <c r="E83" s="207"/>
      <c r="F83" s="284">
        <f>SUM(F9:F82)</f>
        <v>0</v>
      </c>
      <c r="G83" s="199"/>
    </row>
    <row r="84" spans="1:7" s="156" customFormat="1" ht="17.100000000000001" customHeight="1">
      <c r="A84" s="152"/>
      <c r="B84" s="134"/>
      <c r="C84" s="169"/>
      <c r="D84" s="169"/>
      <c r="E84" s="166"/>
      <c r="F84" s="170"/>
      <c r="G84" s="199"/>
    </row>
    <row r="85" spans="1:7" s="156" customFormat="1" ht="40.5" customHeight="1">
      <c r="A85" s="208"/>
      <c r="B85" s="134"/>
      <c r="C85" s="169"/>
      <c r="D85" s="143"/>
      <c r="E85" s="166"/>
      <c r="F85" s="170"/>
      <c r="G85" s="199"/>
    </row>
    <row r="86" spans="1:7" s="156" customFormat="1" ht="17.100000000000001" customHeight="1">
      <c r="A86" s="199"/>
    </row>
    <row r="87" spans="1:7" s="156" customFormat="1" ht="39" customHeight="1">
      <c r="A87" s="199"/>
    </row>
    <row r="88" spans="1:7" s="156" customFormat="1" ht="48.75" customHeight="1">
      <c r="A88" s="199"/>
    </row>
    <row r="89" spans="1:7" s="156" customFormat="1" ht="17.100000000000001" customHeight="1">
      <c r="A89" s="182"/>
      <c r="B89" s="190"/>
      <c r="C89" s="191"/>
      <c r="D89" s="192"/>
      <c r="E89" s="193"/>
      <c r="F89" s="191"/>
      <c r="G89" s="199"/>
    </row>
    <row r="90" spans="1:7" s="156" customFormat="1" ht="68.25" customHeight="1">
      <c r="A90" s="186"/>
      <c r="B90" s="190"/>
      <c r="C90" s="191"/>
      <c r="D90" s="192"/>
      <c r="E90" s="193"/>
      <c r="F90" s="191"/>
      <c r="G90" s="199"/>
    </row>
    <row r="91" spans="1:7" s="156" customFormat="1" ht="53.25" customHeight="1">
      <c r="A91" s="189"/>
      <c r="B91" s="190"/>
      <c r="C91" s="191"/>
      <c r="D91" s="192"/>
      <c r="E91" s="193"/>
      <c r="F91" s="191"/>
      <c r="G91" s="199"/>
    </row>
    <row r="92" spans="1:7" s="156" customFormat="1" ht="13.8">
      <c r="A92" s="189"/>
      <c r="B92" s="190"/>
      <c r="C92" s="191"/>
      <c r="D92" s="192"/>
      <c r="E92" s="193"/>
      <c r="F92" s="191"/>
      <c r="G92" s="199"/>
    </row>
    <row r="93" spans="1:7" s="156" customFormat="1" ht="17.100000000000001" customHeight="1">
      <c r="A93" s="189"/>
      <c r="B93" s="190"/>
      <c r="C93" s="191"/>
      <c r="D93" s="192"/>
      <c r="E93" s="193"/>
      <c r="F93" s="191"/>
      <c r="G93" s="199"/>
    </row>
    <row r="94" spans="1:7" s="156" customFormat="1" ht="17.100000000000001" customHeight="1">
      <c r="A94" s="189"/>
      <c r="B94" s="190"/>
      <c r="C94" s="191"/>
      <c r="D94" s="192"/>
      <c r="E94" s="193"/>
      <c r="F94" s="191"/>
      <c r="G94" s="199"/>
    </row>
    <row r="95" spans="1:7" s="156" customFormat="1" ht="51" customHeight="1">
      <c r="A95" s="189"/>
      <c r="B95" s="190"/>
      <c r="C95" s="191"/>
      <c r="D95" s="192"/>
      <c r="E95" s="193"/>
      <c r="F95" s="191"/>
      <c r="G95" s="199"/>
    </row>
    <row r="96" spans="1:7" s="156" customFormat="1" ht="17.100000000000001" customHeight="1">
      <c r="A96" s="189"/>
      <c r="B96" s="190"/>
      <c r="C96" s="191"/>
      <c r="D96" s="192"/>
      <c r="E96" s="193"/>
      <c r="F96" s="191"/>
      <c r="G96" s="199"/>
    </row>
    <row r="97" spans="1:7" s="156" customFormat="1" ht="13.8">
      <c r="A97" s="189"/>
      <c r="B97" s="190"/>
      <c r="C97" s="191"/>
      <c r="D97" s="192"/>
      <c r="E97" s="193"/>
      <c r="F97" s="191"/>
      <c r="G97" s="199"/>
    </row>
    <row r="98" spans="1:7" s="156" customFormat="1" ht="17.100000000000001" customHeight="1">
      <c r="A98" s="189"/>
      <c r="B98" s="190"/>
      <c r="C98" s="191"/>
      <c r="D98" s="192"/>
      <c r="E98" s="193"/>
      <c r="F98" s="191"/>
      <c r="G98" s="199"/>
    </row>
    <row r="99" spans="1:7" s="156" customFormat="1" ht="17.100000000000001" customHeight="1">
      <c r="A99" s="189"/>
      <c r="B99" s="190"/>
      <c r="C99" s="191"/>
      <c r="D99" s="192"/>
      <c r="E99" s="193"/>
      <c r="F99" s="191"/>
      <c r="G99" s="199"/>
    </row>
    <row r="100" spans="1:7" s="156" customFormat="1" ht="36.75" customHeight="1">
      <c r="A100" s="189"/>
      <c r="B100" s="190"/>
      <c r="C100" s="191"/>
      <c r="D100" s="192"/>
      <c r="E100" s="193"/>
      <c r="F100" s="191"/>
      <c r="G100" s="199"/>
    </row>
    <row r="101" spans="1:7" s="156" customFormat="1" ht="17.100000000000001" customHeight="1">
      <c r="A101" s="189"/>
      <c r="B101" s="190"/>
      <c r="C101" s="191"/>
      <c r="D101" s="192"/>
      <c r="E101" s="193"/>
      <c r="F101" s="191"/>
      <c r="G101" s="199"/>
    </row>
    <row r="102" spans="1:7" s="156" customFormat="1" ht="39" customHeight="1">
      <c r="A102" s="189"/>
      <c r="B102" s="190"/>
      <c r="C102" s="191"/>
      <c r="D102" s="192"/>
      <c r="E102" s="193"/>
      <c r="F102" s="191"/>
      <c r="G102" s="199"/>
    </row>
    <row r="103" spans="1:7" s="156" customFormat="1" ht="17.100000000000001" customHeight="1">
      <c r="A103" s="189"/>
      <c r="B103" s="190"/>
      <c r="C103" s="191"/>
      <c r="D103" s="192"/>
      <c r="E103" s="193"/>
      <c r="F103" s="191"/>
      <c r="G103" s="199"/>
    </row>
    <row r="104" spans="1:7" s="156" customFormat="1" ht="17.100000000000001" customHeight="1">
      <c r="A104" s="189"/>
      <c r="B104" s="190"/>
      <c r="C104" s="191"/>
      <c r="D104" s="192"/>
      <c r="E104" s="193"/>
      <c r="F104" s="191"/>
      <c r="G104" s="199"/>
    </row>
    <row r="105" spans="1:7" s="156" customFormat="1" ht="42" customHeight="1">
      <c r="A105" s="189"/>
      <c r="B105" s="190"/>
      <c r="C105" s="191"/>
      <c r="D105" s="192"/>
      <c r="E105" s="193"/>
      <c r="F105" s="191"/>
      <c r="G105" s="199"/>
    </row>
    <row r="106" spans="1:7" s="156" customFormat="1" ht="17.100000000000001" customHeight="1">
      <c r="A106" s="189"/>
      <c r="B106" s="190"/>
      <c r="C106" s="191"/>
      <c r="D106" s="192"/>
      <c r="E106" s="193"/>
      <c r="F106" s="191"/>
      <c r="G106" s="199"/>
    </row>
    <row r="107" spans="1:7" s="156" customFormat="1" ht="39" customHeight="1">
      <c r="A107" s="189"/>
      <c r="B107" s="190"/>
      <c r="C107" s="191"/>
      <c r="D107" s="192"/>
      <c r="E107" s="193"/>
      <c r="F107" s="191"/>
      <c r="G107" s="199"/>
    </row>
    <row r="108" spans="1:7" s="156" customFormat="1" ht="17.100000000000001" customHeight="1">
      <c r="A108" s="189"/>
      <c r="B108" s="190"/>
      <c r="C108" s="191"/>
      <c r="D108" s="192"/>
      <c r="E108" s="193"/>
      <c r="F108" s="191"/>
      <c r="G108" s="199"/>
    </row>
    <row r="109" spans="1:7" s="156" customFormat="1" ht="17.100000000000001" customHeight="1">
      <c r="A109" s="189"/>
      <c r="B109" s="190"/>
      <c r="C109" s="191"/>
      <c r="D109" s="192"/>
      <c r="E109" s="193"/>
      <c r="F109" s="191"/>
      <c r="G109" s="199"/>
    </row>
    <row r="110" spans="1:7" s="156" customFormat="1" ht="41.25" customHeight="1">
      <c r="A110" s="189"/>
      <c r="B110" s="190"/>
      <c r="C110" s="191"/>
      <c r="D110" s="192"/>
      <c r="E110" s="193"/>
      <c r="F110" s="191"/>
      <c r="G110" s="199"/>
    </row>
    <row r="111" spans="1:7" s="156" customFormat="1" ht="17.100000000000001" customHeight="1">
      <c r="A111" s="189"/>
      <c r="B111" s="190"/>
      <c r="C111" s="191"/>
      <c r="D111" s="192"/>
      <c r="E111" s="193"/>
      <c r="F111" s="191"/>
      <c r="G111" s="199"/>
    </row>
    <row r="112" spans="1:7" s="156" customFormat="1" ht="39" customHeight="1">
      <c r="A112" s="189"/>
      <c r="B112" s="190"/>
      <c r="C112" s="191"/>
      <c r="D112" s="192"/>
      <c r="E112" s="193"/>
      <c r="F112" s="191"/>
      <c r="G112" s="199"/>
    </row>
    <row r="113" spans="1:7" s="156" customFormat="1" ht="17.100000000000001" customHeight="1">
      <c r="A113" s="189"/>
      <c r="B113" s="190"/>
      <c r="C113" s="191"/>
      <c r="D113" s="192"/>
      <c r="E113" s="193"/>
      <c r="F113" s="191"/>
      <c r="G113" s="199"/>
    </row>
    <row r="114" spans="1:7" s="156" customFormat="1" ht="17.100000000000001" customHeight="1">
      <c r="A114" s="189"/>
      <c r="B114" s="190"/>
      <c r="C114" s="191"/>
      <c r="D114" s="192"/>
      <c r="E114" s="193"/>
      <c r="F114" s="191"/>
      <c r="G114" s="199"/>
    </row>
    <row r="115" spans="1:7" s="156" customFormat="1" ht="42" customHeight="1">
      <c r="A115" s="189"/>
      <c r="B115" s="190"/>
      <c r="C115" s="191"/>
      <c r="D115" s="192"/>
      <c r="E115" s="193"/>
      <c r="F115" s="191"/>
      <c r="G115" s="199"/>
    </row>
    <row r="116" spans="1:7" s="156" customFormat="1" ht="17.100000000000001" customHeight="1">
      <c r="A116" s="189"/>
      <c r="B116" s="190"/>
      <c r="C116" s="191"/>
      <c r="D116" s="192"/>
      <c r="E116" s="193"/>
      <c r="F116" s="191"/>
      <c r="G116" s="199"/>
    </row>
    <row r="117" spans="1:7" s="156" customFormat="1" ht="13.8">
      <c r="A117" s="189"/>
      <c r="B117" s="190"/>
      <c r="C117" s="191"/>
      <c r="D117" s="192"/>
      <c r="E117" s="193"/>
      <c r="F117" s="191"/>
      <c r="G117" s="199"/>
    </row>
    <row r="118" spans="1:7" s="156" customFormat="1" ht="17.100000000000001" customHeight="1">
      <c r="A118" s="189"/>
      <c r="B118" s="190"/>
      <c r="C118" s="191"/>
      <c r="D118" s="192"/>
      <c r="E118" s="193"/>
      <c r="F118" s="191"/>
      <c r="G118" s="199"/>
    </row>
    <row r="119" spans="1:7" s="156" customFormat="1" ht="17.100000000000001" customHeight="1">
      <c r="A119" s="189"/>
      <c r="B119" s="190"/>
      <c r="C119" s="191"/>
      <c r="D119" s="192"/>
      <c r="E119" s="193"/>
      <c r="F119" s="191"/>
      <c r="G119" s="199"/>
    </row>
    <row r="120" spans="1:7" s="156" customFormat="1" ht="17.100000000000001" customHeight="1">
      <c r="A120" s="189"/>
      <c r="B120" s="190"/>
      <c r="C120" s="191"/>
      <c r="D120" s="192"/>
      <c r="E120" s="193"/>
      <c r="F120" s="191"/>
      <c r="G120" s="199"/>
    </row>
    <row r="121" spans="1:7" s="156" customFormat="1" ht="17.100000000000001" customHeight="1">
      <c r="A121" s="189"/>
      <c r="B121" s="190"/>
      <c r="C121" s="191"/>
      <c r="D121" s="192"/>
      <c r="E121" s="193"/>
      <c r="F121" s="191"/>
      <c r="G121" s="199"/>
    </row>
    <row r="122" spans="1:7" s="156" customFormat="1" ht="17.100000000000001" customHeight="1">
      <c r="A122" s="189"/>
      <c r="B122" s="190"/>
      <c r="C122" s="191"/>
      <c r="D122" s="192"/>
      <c r="E122" s="193"/>
      <c r="F122" s="191"/>
      <c r="G122" s="199"/>
    </row>
    <row r="123" spans="1:7" s="156" customFormat="1" ht="17.100000000000001" customHeight="1">
      <c r="A123" s="189"/>
      <c r="B123" s="190"/>
      <c r="C123" s="191"/>
      <c r="D123" s="192"/>
      <c r="E123" s="193"/>
      <c r="F123" s="191"/>
      <c r="G123" s="199"/>
    </row>
    <row r="124" spans="1:7" s="210" customFormat="1" ht="13.8">
      <c r="A124" s="189"/>
      <c r="B124" s="190"/>
      <c r="C124" s="191"/>
      <c r="D124" s="192"/>
      <c r="E124" s="193"/>
      <c r="F124" s="191"/>
      <c r="G124" s="209"/>
    </row>
    <row r="125" spans="1:7" s="156" customFormat="1" ht="17.100000000000001" customHeight="1">
      <c r="A125" s="189"/>
      <c r="B125" s="190"/>
      <c r="C125" s="191"/>
      <c r="D125" s="192"/>
      <c r="E125" s="193"/>
      <c r="F125" s="191"/>
      <c r="G125" s="199"/>
    </row>
    <row r="126" spans="1:7" s="156" customFormat="1" ht="17.100000000000001" customHeight="1">
      <c r="A126" s="189"/>
      <c r="B126" s="190"/>
      <c r="C126" s="191"/>
      <c r="D126" s="192"/>
      <c r="E126" s="193"/>
      <c r="F126" s="191"/>
      <c r="G126" s="199"/>
    </row>
    <row r="127" spans="1:7" ht="17.100000000000001" customHeight="1"/>
    <row r="128" spans="1:7" ht="17.100000000000001" customHeight="1"/>
    <row r="129" ht="17.100000000000001" customHeight="1"/>
  </sheetData>
  <mergeCells count="3">
    <mergeCell ref="B5:D5"/>
    <mergeCell ref="B83:D83"/>
    <mergeCell ref="B9:E9"/>
  </mergeCells>
  <pageMargins left="0.98425196850393704" right="0.59055118110236227" top="1.1811023622047245" bottom="0.78740157480314965" header="0.31496062992125984" footer="0.31496062992125984"/>
  <pageSetup paperSize="9" scale="90" orientation="portrait" r:id="rId1"/>
  <headerFooter>
    <oddFooter>Stranica &amp;P od &amp;N</oddFooter>
  </headerFooter>
</worksheet>
</file>

<file path=xl/worksheets/sheet3.xml><?xml version="1.0" encoding="utf-8"?>
<worksheet xmlns="http://schemas.openxmlformats.org/spreadsheetml/2006/main" xmlns:r="http://schemas.openxmlformats.org/officeDocument/2006/relationships">
  <sheetPr>
    <tabColor theme="4" tint="0.59999389629810485"/>
  </sheetPr>
  <dimension ref="A1:G40"/>
  <sheetViews>
    <sheetView view="pageBreakPreview" topLeftCell="A4" zoomScaleNormal="85" zoomScaleSheetLayoutView="100" workbookViewId="0">
      <selection activeCell="F17" sqref="F17"/>
    </sheetView>
  </sheetViews>
  <sheetFormatPr defaultColWidth="9.109375" defaultRowHeight="14.4"/>
  <cols>
    <col min="1" max="1" width="8.6640625" style="189" customWidth="1"/>
    <col min="2" max="2" width="40.6640625" style="190" customWidth="1"/>
    <col min="3" max="3" width="9.6640625" style="191" customWidth="1"/>
    <col min="4" max="4" width="9.6640625" style="192" customWidth="1"/>
    <col min="5" max="5" width="9.88671875" style="193" customWidth="1"/>
    <col min="6" max="6" width="13.5546875" style="191" customWidth="1"/>
    <col min="7" max="7" width="12.5546875" style="195" customWidth="1"/>
    <col min="8" max="8" width="10.109375" style="195" bestFit="1" customWidth="1"/>
    <col min="9" max="10" width="9.109375" style="195"/>
    <col min="11" max="11" width="46.88671875" style="195" customWidth="1"/>
    <col min="12" max="16384" width="9.109375" style="195"/>
  </cols>
  <sheetData>
    <row r="1" spans="1:7" s="138" customFormat="1" ht="28.2" thickBot="1">
      <c r="A1" s="137" t="s">
        <v>143</v>
      </c>
      <c r="B1" s="114" t="s">
        <v>144</v>
      </c>
      <c r="C1" s="114" t="s">
        <v>145</v>
      </c>
      <c r="D1" s="114" t="s">
        <v>146</v>
      </c>
      <c r="E1" s="114" t="s">
        <v>147</v>
      </c>
      <c r="F1" s="114" t="s">
        <v>2</v>
      </c>
    </row>
    <row r="2" spans="1:7" s="138" customFormat="1" ht="15.6" thickTop="1" thickBot="1">
      <c r="A2" s="139">
        <v>1</v>
      </c>
      <c r="B2" s="140">
        <v>2</v>
      </c>
      <c r="C2" s="119">
        <v>3</v>
      </c>
      <c r="D2" s="119">
        <v>4</v>
      </c>
      <c r="E2" s="119">
        <v>5</v>
      </c>
      <c r="F2" s="119">
        <v>6</v>
      </c>
    </row>
    <row r="3" spans="1:7" s="147" customFormat="1" ht="17.25" customHeight="1">
      <c r="A3" s="143"/>
      <c r="B3" s="211"/>
      <c r="C3" s="143"/>
      <c r="D3" s="145"/>
      <c r="E3" s="145"/>
      <c r="F3" s="212"/>
    </row>
    <row r="4" spans="1:7" s="147" customFormat="1" ht="15" thickBot="1">
      <c r="A4" s="143"/>
      <c r="B4" s="144"/>
      <c r="C4" s="143"/>
      <c r="D4" s="145"/>
      <c r="E4" s="145"/>
      <c r="F4" s="146"/>
    </row>
    <row r="5" spans="1:7" s="156" customFormat="1" thickBot="1">
      <c r="A5" s="196" t="s">
        <v>41</v>
      </c>
      <c r="B5" s="307" t="s">
        <v>11</v>
      </c>
      <c r="C5" s="307"/>
      <c r="D5" s="307"/>
      <c r="E5" s="197"/>
      <c r="F5" s="198"/>
      <c r="G5" s="199"/>
    </row>
    <row r="6" spans="1:7" s="156" customFormat="1" ht="13.8">
      <c r="A6" s="152"/>
      <c r="B6" s="153"/>
      <c r="C6" s="143"/>
      <c r="D6" s="154"/>
      <c r="E6" s="154"/>
      <c r="F6" s="155"/>
      <c r="G6" s="199"/>
    </row>
    <row r="7" spans="1:7" s="156" customFormat="1" ht="13.8">
      <c r="A7" s="152"/>
      <c r="B7" s="153"/>
      <c r="C7" s="143"/>
      <c r="D7" s="154"/>
      <c r="E7" s="154"/>
      <c r="F7" s="155"/>
      <c r="G7" s="199"/>
    </row>
    <row r="8" spans="1:7" s="156" customFormat="1" ht="72" customHeight="1">
      <c r="A8" s="152"/>
      <c r="B8" s="309" t="s">
        <v>70</v>
      </c>
      <c r="C8" s="308"/>
      <c r="D8" s="308"/>
      <c r="E8" s="308"/>
      <c r="F8" s="155"/>
      <c r="G8" s="199"/>
    </row>
    <row r="9" spans="1:7" s="156" customFormat="1" ht="69" customHeight="1">
      <c r="A9" s="152"/>
      <c r="B9" s="309" t="s">
        <v>69</v>
      </c>
      <c r="C9" s="308"/>
      <c r="D9" s="308"/>
      <c r="E9" s="308"/>
      <c r="F9" s="155"/>
      <c r="G9" s="199"/>
    </row>
    <row r="10" spans="1:7" s="156" customFormat="1" ht="13.8">
      <c r="A10" s="152"/>
      <c r="B10" s="308"/>
      <c r="C10" s="308"/>
      <c r="D10" s="308"/>
      <c r="E10" s="308"/>
      <c r="F10" s="155"/>
      <c r="G10" s="199"/>
    </row>
    <row r="11" spans="1:7" s="156" customFormat="1" ht="55.2">
      <c r="A11" s="152" t="s">
        <v>64</v>
      </c>
      <c r="B11" s="54" t="s">
        <v>220</v>
      </c>
      <c r="C11" s="177" t="s">
        <v>9</v>
      </c>
      <c r="D11" s="272">
        <v>7.5</v>
      </c>
      <c r="E11" s="254"/>
      <c r="F11" s="270">
        <f>E11*D11</f>
        <v>0</v>
      </c>
      <c r="G11" s="199"/>
    </row>
    <row r="12" spans="1:7" s="156" customFormat="1" ht="17.100000000000001" customHeight="1">
      <c r="A12" s="152"/>
      <c r="B12" s="213"/>
      <c r="C12" s="177"/>
      <c r="D12" s="272"/>
      <c r="E12" s="254"/>
      <c r="F12" s="270"/>
      <c r="G12" s="199"/>
    </row>
    <row r="13" spans="1:7" s="156" customFormat="1" ht="42.75" customHeight="1">
      <c r="A13" s="152" t="s">
        <v>65</v>
      </c>
      <c r="B13" s="54" t="s">
        <v>173</v>
      </c>
      <c r="C13" s="177" t="s">
        <v>9</v>
      </c>
      <c r="D13" s="272">
        <v>17.5</v>
      </c>
      <c r="E13" s="254"/>
      <c r="F13" s="270">
        <f>E13*D13</f>
        <v>0</v>
      </c>
      <c r="G13" s="199"/>
    </row>
    <row r="14" spans="1:7" s="156" customFormat="1" ht="17.100000000000001" customHeight="1">
      <c r="A14" s="152"/>
      <c r="B14" s="213"/>
      <c r="C14" s="177"/>
      <c r="D14" s="272"/>
      <c r="E14" s="254"/>
      <c r="F14" s="270"/>
      <c r="G14" s="199"/>
    </row>
    <row r="15" spans="1:7" s="156" customFormat="1" ht="42.75" customHeight="1">
      <c r="A15" s="152" t="s">
        <v>66</v>
      </c>
      <c r="B15" s="54" t="s">
        <v>174</v>
      </c>
      <c r="C15" s="177" t="s">
        <v>9</v>
      </c>
      <c r="D15" s="272">
        <v>6.5</v>
      </c>
      <c r="E15" s="254"/>
      <c r="F15" s="270">
        <f>E15*D15</f>
        <v>0</v>
      </c>
      <c r="G15" s="199"/>
    </row>
    <row r="16" spans="1:7" s="156" customFormat="1" thickBot="1">
      <c r="A16" s="152"/>
      <c r="B16" s="134"/>
      <c r="C16" s="169"/>
      <c r="D16" s="274"/>
      <c r="E16" s="272"/>
      <c r="F16" s="275"/>
      <c r="G16" s="199"/>
    </row>
    <row r="17" spans="1:7" s="156" customFormat="1" ht="17.100000000000001" customHeight="1" thickBot="1">
      <c r="A17" s="196" t="s">
        <v>41</v>
      </c>
      <c r="B17" s="312" t="s">
        <v>118</v>
      </c>
      <c r="C17" s="312"/>
      <c r="D17" s="312"/>
      <c r="E17" s="207"/>
      <c r="F17" s="284">
        <f>SUM(F10:F16)</f>
        <v>0</v>
      </c>
      <c r="G17" s="199"/>
    </row>
    <row r="18" spans="1:7" s="156" customFormat="1" ht="17.100000000000001" customHeight="1">
      <c r="A18" s="214"/>
      <c r="B18" s="215"/>
      <c r="C18" s="215"/>
      <c r="D18" s="215"/>
      <c r="E18" s="214"/>
      <c r="F18" s="216"/>
      <c r="G18" s="199"/>
    </row>
    <row r="19" spans="1:7" s="156" customFormat="1" ht="17.100000000000001" customHeight="1">
      <c r="A19" s="208"/>
      <c r="B19" s="215"/>
      <c r="C19" s="215"/>
      <c r="D19" s="215"/>
      <c r="E19" s="214"/>
      <c r="F19" s="216"/>
      <c r="G19" s="199"/>
    </row>
    <row r="20" spans="1:7" s="156" customFormat="1" ht="17.100000000000001" customHeight="1">
      <c r="A20" s="199"/>
    </row>
    <row r="21" spans="1:7" s="156" customFormat="1" ht="13.8">
      <c r="A21" s="199"/>
    </row>
    <row r="22" spans="1:7" s="156" customFormat="1" ht="55.5" customHeight="1">
      <c r="A22" s="199"/>
    </row>
    <row r="23" spans="1:7" s="156" customFormat="1" ht="17.100000000000001" customHeight="1">
      <c r="A23" s="182"/>
      <c r="B23" s="48"/>
      <c r="C23" s="187"/>
      <c r="D23" s="187"/>
      <c r="E23" s="187"/>
      <c r="F23" s="188"/>
      <c r="G23" s="199"/>
    </row>
    <row r="24" spans="1:7" s="156" customFormat="1" ht="17.100000000000001" customHeight="1">
      <c r="A24" s="186"/>
      <c r="B24" s="190"/>
      <c r="C24" s="191"/>
      <c r="D24" s="192"/>
      <c r="E24" s="193"/>
      <c r="F24" s="191"/>
      <c r="G24" s="199"/>
    </row>
    <row r="25" spans="1:7" s="156" customFormat="1" ht="17.100000000000001" customHeight="1">
      <c r="A25" s="189"/>
      <c r="B25" s="190"/>
      <c r="C25" s="191"/>
      <c r="D25" s="192"/>
      <c r="E25" s="193"/>
      <c r="F25" s="191"/>
      <c r="G25" s="199"/>
    </row>
    <row r="26" spans="1:7" s="156" customFormat="1" ht="17.100000000000001" customHeight="1">
      <c r="A26" s="189"/>
      <c r="B26" s="190"/>
      <c r="C26" s="191"/>
      <c r="D26" s="192"/>
      <c r="E26" s="193"/>
      <c r="F26" s="191"/>
      <c r="G26" s="199"/>
    </row>
    <row r="27" spans="1:7" s="156" customFormat="1" ht="26.25" customHeight="1">
      <c r="A27" s="189"/>
      <c r="B27" s="190"/>
      <c r="C27" s="191"/>
      <c r="D27" s="192"/>
      <c r="E27" s="193"/>
      <c r="F27" s="191"/>
      <c r="G27" s="199"/>
    </row>
    <row r="28" spans="1:7" s="156" customFormat="1" ht="17.100000000000001" customHeight="1">
      <c r="A28" s="189"/>
      <c r="B28" s="190"/>
      <c r="C28" s="191"/>
      <c r="D28" s="192"/>
      <c r="E28" s="193"/>
      <c r="F28" s="191"/>
      <c r="G28" s="199"/>
    </row>
    <row r="29" spans="1:7" s="156" customFormat="1" ht="17.100000000000001" customHeight="1">
      <c r="A29" s="189"/>
      <c r="B29" s="190"/>
      <c r="C29" s="191"/>
      <c r="D29" s="192"/>
      <c r="E29" s="193"/>
      <c r="F29" s="191"/>
      <c r="G29" s="199"/>
    </row>
    <row r="30" spans="1:7" s="156" customFormat="1" ht="17.100000000000001" customHeight="1">
      <c r="A30" s="189"/>
      <c r="B30" s="190"/>
      <c r="C30" s="191"/>
      <c r="D30" s="192"/>
      <c r="E30" s="193"/>
      <c r="F30" s="191"/>
      <c r="G30" s="199"/>
    </row>
    <row r="31" spans="1:7" s="156" customFormat="1" ht="17.100000000000001" customHeight="1">
      <c r="A31" s="189"/>
      <c r="B31" s="190"/>
      <c r="C31" s="191"/>
      <c r="D31" s="192"/>
      <c r="E31" s="193"/>
      <c r="F31" s="191"/>
      <c r="G31" s="199"/>
    </row>
    <row r="32" spans="1:7" s="156" customFormat="1" ht="17.100000000000001" customHeight="1">
      <c r="A32" s="189"/>
      <c r="B32" s="190"/>
      <c r="C32" s="191"/>
      <c r="D32" s="192"/>
      <c r="E32" s="193"/>
      <c r="F32" s="191"/>
      <c r="G32" s="199"/>
    </row>
    <row r="33" spans="1:7" s="156" customFormat="1" ht="17.100000000000001" customHeight="1">
      <c r="A33" s="189"/>
      <c r="B33" s="190"/>
      <c r="C33" s="191"/>
      <c r="D33" s="192"/>
      <c r="E33" s="193"/>
      <c r="F33" s="191"/>
      <c r="G33" s="199"/>
    </row>
    <row r="34" spans="1:7" s="210" customFormat="1" ht="13.8">
      <c r="A34" s="189"/>
      <c r="B34" s="190"/>
      <c r="C34" s="191"/>
      <c r="D34" s="192"/>
      <c r="E34" s="193"/>
      <c r="F34" s="191"/>
      <c r="G34" s="209"/>
    </row>
    <row r="35" spans="1:7" s="210" customFormat="1" ht="13.8">
      <c r="A35" s="189"/>
      <c r="B35" s="190"/>
      <c r="C35" s="191"/>
      <c r="D35" s="192"/>
      <c r="E35" s="193"/>
      <c r="F35" s="191"/>
      <c r="G35" s="209"/>
    </row>
    <row r="36" spans="1:7" s="210" customFormat="1" ht="13.8">
      <c r="A36" s="189"/>
      <c r="B36" s="190"/>
      <c r="C36" s="191"/>
      <c r="D36" s="192"/>
      <c r="E36" s="193"/>
      <c r="F36" s="191"/>
      <c r="G36" s="209"/>
    </row>
    <row r="37" spans="1:7" s="156" customFormat="1" ht="17.100000000000001" customHeight="1">
      <c r="A37" s="189"/>
      <c r="B37" s="190"/>
      <c r="C37" s="191"/>
      <c r="D37" s="192"/>
      <c r="E37" s="193"/>
      <c r="F37" s="191"/>
      <c r="G37" s="199"/>
    </row>
    <row r="38" spans="1:7" ht="17.100000000000001" customHeight="1"/>
    <row r="39" spans="1:7" ht="17.100000000000001" customHeight="1"/>
    <row r="40" spans="1:7" ht="17.100000000000001" customHeight="1"/>
  </sheetData>
  <mergeCells count="5">
    <mergeCell ref="B5:D5"/>
    <mergeCell ref="B17:D17"/>
    <mergeCell ref="B8:E8"/>
    <mergeCell ref="B9:E9"/>
    <mergeCell ref="B10:E10"/>
  </mergeCells>
  <pageMargins left="0.98425196850393704" right="0.59055118110236227" top="1.1811023622047245" bottom="0.78740157480314965" header="0.31496062992125984" footer="0.31496062992125984"/>
  <pageSetup paperSize="9" scale="90" orientation="portrait" r:id="rId1"/>
  <headerFooter>
    <oddFooter>Stranica &amp;P od &amp;N</oddFooter>
  </headerFooter>
</worksheet>
</file>

<file path=xl/worksheets/sheet4.xml><?xml version="1.0" encoding="utf-8"?>
<worksheet xmlns="http://schemas.openxmlformats.org/spreadsheetml/2006/main" xmlns:r="http://schemas.openxmlformats.org/officeDocument/2006/relationships">
  <sheetPr>
    <tabColor theme="4" tint="0.59999389629810485"/>
  </sheetPr>
  <dimension ref="A1:G80"/>
  <sheetViews>
    <sheetView view="pageBreakPreview" topLeftCell="A22" zoomScaleNormal="85" zoomScaleSheetLayoutView="100" workbookViewId="0">
      <selection activeCell="B33" sqref="B33"/>
    </sheetView>
  </sheetViews>
  <sheetFormatPr defaultColWidth="9.109375" defaultRowHeight="14.4"/>
  <cols>
    <col min="1" max="1" width="8.6640625" style="230" customWidth="1"/>
    <col min="2" max="2" width="40.6640625" style="190" customWidth="1"/>
    <col min="3" max="3" width="9.6640625" style="191" customWidth="1"/>
    <col min="4" max="4" width="9.6640625" style="266" customWidth="1"/>
    <col min="5" max="5" width="9.88671875" style="267" customWidth="1"/>
    <col min="6" max="6" width="13.5546875" style="268" customWidth="1"/>
    <col min="7" max="7" width="12.5546875" style="195" customWidth="1"/>
    <col min="8" max="8" width="10.109375" style="195" bestFit="1" customWidth="1"/>
    <col min="9" max="10" width="9.109375" style="195"/>
    <col min="11" max="11" width="46.88671875" style="195" customWidth="1"/>
    <col min="12" max="16384" width="9.109375" style="195"/>
  </cols>
  <sheetData>
    <row r="1" spans="1:7" s="138" customFormat="1" ht="28.2" thickBot="1">
      <c r="A1" s="137" t="s">
        <v>143</v>
      </c>
      <c r="B1" s="114" t="s">
        <v>144</v>
      </c>
      <c r="C1" s="114" t="s">
        <v>145</v>
      </c>
      <c r="D1" s="240" t="s">
        <v>146</v>
      </c>
      <c r="E1" s="240" t="s">
        <v>147</v>
      </c>
      <c r="F1" s="240" t="s">
        <v>2</v>
      </c>
    </row>
    <row r="2" spans="1:7" s="138" customFormat="1" ht="15.6" thickTop="1" thickBot="1">
      <c r="A2" s="139">
        <v>1</v>
      </c>
      <c r="B2" s="140">
        <v>2</v>
      </c>
      <c r="C2" s="119">
        <v>3</v>
      </c>
      <c r="D2" s="241">
        <v>4</v>
      </c>
      <c r="E2" s="241">
        <v>5</v>
      </c>
      <c r="F2" s="241">
        <v>6</v>
      </c>
    </row>
    <row r="3" spans="1:7" s="147" customFormat="1" ht="17.25" customHeight="1">
      <c r="A3" s="143"/>
      <c r="B3" s="211"/>
      <c r="C3" s="143"/>
      <c r="D3" s="242"/>
      <c r="E3" s="242"/>
      <c r="F3" s="243"/>
    </row>
    <row r="4" spans="1:7" s="147" customFormat="1" ht="15" thickBot="1">
      <c r="A4" s="143"/>
      <c r="B4" s="144"/>
      <c r="C4" s="143"/>
      <c r="D4" s="242"/>
      <c r="E4" s="242"/>
      <c r="F4" s="244"/>
    </row>
    <row r="5" spans="1:7" s="156" customFormat="1" thickBot="1">
      <c r="A5" s="196" t="s">
        <v>95</v>
      </c>
      <c r="B5" s="307" t="s">
        <v>12</v>
      </c>
      <c r="C5" s="307"/>
      <c r="D5" s="307"/>
      <c r="E5" s="245"/>
      <c r="F5" s="246"/>
      <c r="G5" s="199"/>
    </row>
    <row r="6" spans="1:7" s="156" customFormat="1" ht="12" customHeight="1">
      <c r="A6" s="152"/>
      <c r="B6" s="172"/>
      <c r="C6" s="217"/>
      <c r="D6" s="247"/>
      <c r="E6" s="247"/>
      <c r="F6" s="248"/>
      <c r="G6" s="199"/>
    </row>
    <row r="7" spans="1:7" s="156" customFormat="1" ht="12" customHeight="1">
      <c r="A7" s="152"/>
      <c r="B7" s="172"/>
      <c r="C7" s="217"/>
      <c r="D7" s="247"/>
      <c r="E7" s="247"/>
      <c r="F7" s="248"/>
      <c r="G7" s="199"/>
    </row>
    <row r="8" spans="1:7" s="156" customFormat="1" ht="409.5" customHeight="1">
      <c r="A8" s="152" t="s">
        <v>119</v>
      </c>
      <c r="B8" s="163" t="s">
        <v>226</v>
      </c>
      <c r="C8" s="217"/>
      <c r="D8" s="247"/>
      <c r="E8" s="247"/>
      <c r="F8" s="248"/>
      <c r="G8" s="199"/>
    </row>
    <row r="9" spans="1:7" s="156" customFormat="1" ht="12" customHeight="1">
      <c r="A9" s="152"/>
      <c r="B9" s="218" t="s">
        <v>73</v>
      </c>
      <c r="C9" s="176"/>
      <c r="D9" s="249"/>
      <c r="E9" s="250"/>
      <c r="F9" s="251"/>
      <c r="G9" s="199"/>
    </row>
    <row r="10" spans="1:7" s="156" customFormat="1" ht="18" customHeight="1">
      <c r="A10" s="152"/>
      <c r="B10" s="218" t="s">
        <v>175</v>
      </c>
      <c r="C10" s="200" t="s">
        <v>75</v>
      </c>
      <c r="D10" s="81">
        <v>40</v>
      </c>
      <c r="E10" s="82"/>
      <c r="F10" s="81">
        <f>D10*E10</f>
        <v>0</v>
      </c>
      <c r="G10" s="199"/>
    </row>
    <row r="11" spans="1:7" s="156" customFormat="1" ht="18" customHeight="1">
      <c r="A11" s="152"/>
      <c r="B11" s="218"/>
      <c r="C11" s="200"/>
      <c r="D11" s="81"/>
      <c r="E11" s="82"/>
      <c r="F11" s="81"/>
      <c r="G11" s="199"/>
    </row>
    <row r="12" spans="1:7" s="156" customFormat="1" ht="41.25" customHeight="1">
      <c r="A12" s="152" t="s">
        <v>121</v>
      </c>
      <c r="B12" s="218" t="s">
        <v>221</v>
      </c>
      <c r="C12" s="200"/>
      <c r="D12" s="81"/>
      <c r="E12" s="82"/>
      <c r="F12" s="81"/>
      <c r="G12" s="199"/>
    </row>
    <row r="13" spans="1:7" s="156" customFormat="1" ht="12" customHeight="1">
      <c r="A13" s="152"/>
      <c r="B13" s="218" t="s">
        <v>73</v>
      </c>
      <c r="C13" s="217"/>
      <c r="D13" s="247"/>
      <c r="E13" s="247"/>
      <c r="F13" s="248"/>
      <c r="G13" s="199"/>
    </row>
    <row r="14" spans="1:7" s="156" customFormat="1" ht="20.25" customHeight="1">
      <c r="A14" s="152"/>
      <c r="B14" s="218" t="s">
        <v>175</v>
      </c>
      <c r="C14" s="200" t="s">
        <v>75</v>
      </c>
      <c r="D14" s="81">
        <v>23</v>
      </c>
      <c r="E14" s="82"/>
      <c r="F14" s="81">
        <f>D14*E14</f>
        <v>0</v>
      </c>
      <c r="G14" s="199"/>
    </row>
    <row r="15" spans="1:7" s="156" customFormat="1" ht="12" customHeight="1">
      <c r="A15" s="152"/>
      <c r="B15" s="172"/>
      <c r="C15" s="217"/>
      <c r="D15" s="247"/>
      <c r="E15" s="247"/>
      <c r="F15" s="248"/>
      <c r="G15" s="199"/>
    </row>
    <row r="16" spans="1:7" s="156" customFormat="1" ht="46.5" customHeight="1">
      <c r="A16" s="152" t="s">
        <v>122</v>
      </c>
      <c r="B16" s="218" t="s">
        <v>222</v>
      </c>
      <c r="C16" s="200"/>
      <c r="D16" s="81"/>
      <c r="E16" s="82"/>
      <c r="F16" s="81"/>
      <c r="G16" s="199"/>
    </row>
    <row r="17" spans="1:7" s="156" customFormat="1" ht="12" customHeight="1">
      <c r="A17" s="152"/>
      <c r="B17" s="218" t="s">
        <v>73</v>
      </c>
      <c r="C17" s="217"/>
      <c r="D17" s="247"/>
      <c r="E17" s="247"/>
      <c r="F17" s="248"/>
      <c r="G17" s="199"/>
    </row>
    <row r="18" spans="1:7" s="156" customFormat="1" ht="26.25" customHeight="1">
      <c r="A18" s="152"/>
      <c r="B18" s="218" t="s">
        <v>175</v>
      </c>
      <c r="C18" s="200" t="s">
        <v>75</v>
      </c>
      <c r="D18" s="81">
        <v>36</v>
      </c>
      <c r="E18" s="82"/>
      <c r="F18" s="81">
        <f>D18*E18</f>
        <v>0</v>
      </c>
      <c r="G18" s="199"/>
    </row>
    <row r="19" spans="1:7" s="156" customFormat="1" ht="12" customHeight="1">
      <c r="A19" s="152"/>
      <c r="B19" s="172"/>
      <c r="C19" s="217"/>
      <c r="D19" s="247"/>
      <c r="E19" s="247"/>
      <c r="F19" s="248"/>
      <c r="G19" s="199"/>
    </row>
    <row r="20" spans="1:7" s="156" customFormat="1" ht="39.75" customHeight="1">
      <c r="A20" s="152" t="s">
        <v>123</v>
      </c>
      <c r="B20" s="218" t="s">
        <v>223</v>
      </c>
      <c r="C20" s="200"/>
      <c r="D20" s="81"/>
      <c r="E20" s="82"/>
      <c r="F20" s="81"/>
      <c r="G20" s="199"/>
    </row>
    <row r="21" spans="1:7" s="156" customFormat="1" ht="12" customHeight="1">
      <c r="A21" s="152"/>
      <c r="B21" s="218" t="s">
        <v>73</v>
      </c>
      <c r="C21" s="217"/>
      <c r="D21" s="247"/>
      <c r="E21" s="247"/>
      <c r="F21" s="248"/>
      <c r="G21" s="199"/>
    </row>
    <row r="22" spans="1:7" s="156" customFormat="1" ht="27" customHeight="1">
      <c r="A22" s="152"/>
      <c r="B22" s="218" t="s">
        <v>175</v>
      </c>
      <c r="C22" s="200" t="s">
        <v>75</v>
      </c>
      <c r="D22" s="81">
        <v>68</v>
      </c>
      <c r="E22" s="82"/>
      <c r="F22" s="81">
        <f>D22*E22</f>
        <v>0</v>
      </c>
      <c r="G22" s="199"/>
    </row>
    <row r="23" spans="1:7" s="156" customFormat="1" ht="12" customHeight="1">
      <c r="A23" s="152"/>
      <c r="B23" s="172"/>
      <c r="C23" s="217"/>
      <c r="D23" s="247"/>
      <c r="E23" s="247"/>
      <c r="F23" s="248"/>
      <c r="G23" s="199"/>
    </row>
    <row r="24" spans="1:7" s="156" customFormat="1" ht="44.25" customHeight="1">
      <c r="A24" s="152" t="s">
        <v>124</v>
      </c>
      <c r="B24" s="218" t="s">
        <v>224</v>
      </c>
      <c r="C24" s="200"/>
      <c r="D24" s="81"/>
      <c r="E24" s="82"/>
      <c r="F24" s="81"/>
      <c r="G24" s="199"/>
    </row>
    <row r="25" spans="1:7" s="156" customFormat="1" ht="12" customHeight="1">
      <c r="A25" s="152"/>
      <c r="B25" s="218" t="s">
        <v>73</v>
      </c>
      <c r="C25" s="217"/>
      <c r="D25" s="247"/>
      <c r="E25" s="247"/>
      <c r="F25" s="248"/>
      <c r="G25" s="199"/>
    </row>
    <row r="26" spans="1:7" s="156" customFormat="1" ht="21" customHeight="1">
      <c r="A26" s="152"/>
      <c r="B26" s="218" t="s">
        <v>175</v>
      </c>
      <c r="C26" s="200" t="s">
        <v>75</v>
      </c>
      <c r="D26" s="81">
        <v>8.5</v>
      </c>
      <c r="E26" s="82"/>
      <c r="F26" s="81">
        <f>D26*E26</f>
        <v>0</v>
      </c>
      <c r="G26" s="199"/>
    </row>
    <row r="27" spans="1:7" s="156" customFormat="1" ht="13.5" customHeight="1">
      <c r="A27" s="152"/>
      <c r="B27" s="218"/>
      <c r="C27" s="200"/>
      <c r="D27" s="81"/>
      <c r="E27" s="82"/>
      <c r="F27" s="81"/>
      <c r="G27" s="199"/>
    </row>
    <row r="28" spans="1:7" s="156" customFormat="1" ht="51" customHeight="1">
      <c r="A28" s="152" t="s">
        <v>125</v>
      </c>
      <c r="B28" s="218" t="s">
        <v>225</v>
      </c>
      <c r="C28" s="200"/>
      <c r="D28" s="81"/>
      <c r="E28" s="82"/>
      <c r="F28" s="81"/>
      <c r="G28" s="199"/>
    </row>
    <row r="29" spans="1:7" s="156" customFormat="1" ht="12" customHeight="1">
      <c r="A29" s="152"/>
      <c r="B29" s="218" t="s">
        <v>73</v>
      </c>
      <c r="C29" s="217"/>
      <c r="D29" s="247"/>
      <c r="E29" s="247"/>
      <c r="F29" s="248"/>
      <c r="G29" s="199"/>
    </row>
    <row r="30" spans="1:7" s="156" customFormat="1" ht="20.25" customHeight="1">
      <c r="A30" s="152"/>
      <c r="B30" s="218" t="s">
        <v>175</v>
      </c>
      <c r="C30" s="200" t="s">
        <v>75</v>
      </c>
      <c r="D30" s="81">
        <v>14.5</v>
      </c>
      <c r="E30" s="82"/>
      <c r="F30" s="81">
        <f>D30*E30</f>
        <v>0</v>
      </c>
      <c r="G30" s="199"/>
    </row>
    <row r="31" spans="1:7" s="156" customFormat="1" ht="13.8">
      <c r="A31" s="152"/>
      <c r="B31" s="153"/>
      <c r="C31" s="143"/>
      <c r="D31" s="252"/>
      <c r="E31" s="252"/>
      <c r="F31" s="253"/>
      <c r="G31" s="199"/>
    </row>
    <row r="32" spans="1:7" s="156" customFormat="1" ht="27.6">
      <c r="A32" s="152" t="s">
        <v>126</v>
      </c>
      <c r="B32" s="218" t="s">
        <v>176</v>
      </c>
      <c r="C32" s="143"/>
      <c r="D32" s="252"/>
      <c r="E32" s="252"/>
      <c r="F32" s="253"/>
      <c r="G32" s="199"/>
    </row>
    <row r="33" spans="1:7" s="222" customFormat="1" ht="17.100000000000001" customHeight="1">
      <c r="A33" s="219"/>
      <c r="B33" s="220" t="s">
        <v>71</v>
      </c>
      <c r="C33" s="176"/>
      <c r="D33" s="249"/>
      <c r="E33" s="250"/>
      <c r="F33" s="251"/>
      <c r="G33" s="221"/>
    </row>
    <row r="34" spans="1:7" s="222" customFormat="1" ht="17.100000000000001" customHeight="1">
      <c r="A34" s="219"/>
      <c r="B34" s="223" t="s">
        <v>72</v>
      </c>
      <c r="C34" s="176"/>
      <c r="D34" s="249"/>
      <c r="E34" s="250"/>
      <c r="F34" s="251"/>
      <c r="G34" s="221"/>
    </row>
    <row r="35" spans="1:7" s="222" customFormat="1" ht="17.100000000000001" customHeight="1">
      <c r="A35" s="219"/>
      <c r="B35" s="218" t="s">
        <v>73</v>
      </c>
      <c r="C35" s="176"/>
      <c r="D35" s="249"/>
      <c r="E35" s="250"/>
      <c r="F35" s="251"/>
      <c r="G35" s="221"/>
    </row>
    <row r="36" spans="1:7" s="222" customFormat="1" ht="17.100000000000001" customHeight="1">
      <c r="A36" s="219"/>
      <c r="B36" s="218" t="s">
        <v>74</v>
      </c>
      <c r="C36" s="200" t="s">
        <v>75</v>
      </c>
      <c r="D36" s="81">
        <v>110</v>
      </c>
      <c r="E36" s="82"/>
      <c r="F36" s="81">
        <f>D36*E36</f>
        <v>0</v>
      </c>
      <c r="G36" s="221"/>
    </row>
    <row r="37" spans="1:7" s="222" customFormat="1" ht="12.75" customHeight="1" thickBot="1">
      <c r="A37" s="208"/>
      <c r="B37" s="134"/>
      <c r="C37" s="224"/>
      <c r="D37" s="254"/>
      <c r="E37" s="255"/>
      <c r="F37" s="256"/>
      <c r="G37" s="221"/>
    </row>
    <row r="38" spans="1:7" s="222" customFormat="1" ht="12.75" customHeight="1" thickBot="1">
      <c r="A38" s="148" t="s">
        <v>95</v>
      </c>
      <c r="B38" s="179" t="s">
        <v>120</v>
      </c>
      <c r="C38" s="225"/>
      <c r="D38" s="257"/>
      <c r="E38" s="245"/>
      <c r="F38" s="258">
        <f>SUM(F10:F36)</f>
        <v>0</v>
      </c>
      <c r="G38" s="221"/>
    </row>
    <row r="39" spans="1:7" s="222" customFormat="1" ht="13.5" customHeight="1">
      <c r="B39" s="108"/>
      <c r="C39" s="226"/>
      <c r="D39" s="259"/>
      <c r="E39" s="260"/>
      <c r="F39" s="261"/>
      <c r="G39" s="221"/>
    </row>
    <row r="40" spans="1:7" s="222" customFormat="1" ht="18" customHeight="1">
      <c r="A40" s="152"/>
      <c r="B40" s="227"/>
      <c r="C40" s="143"/>
      <c r="D40" s="262"/>
      <c r="E40" s="263"/>
      <c r="F40" s="264"/>
      <c r="G40" s="221"/>
    </row>
    <row r="41" spans="1:7" s="222" customFormat="1" ht="55.5" customHeight="1">
      <c r="A41" s="221"/>
      <c r="D41" s="265"/>
      <c r="E41" s="265"/>
      <c r="F41" s="265"/>
    </row>
    <row r="42" spans="1:7" s="222" customFormat="1" ht="17.100000000000001" customHeight="1">
      <c r="A42" s="199"/>
      <c r="D42" s="265"/>
      <c r="E42" s="265"/>
      <c r="F42" s="265"/>
    </row>
    <row r="43" spans="1:7" s="222" customFormat="1" ht="17.100000000000001" customHeight="1">
      <c r="A43" s="199"/>
      <c r="D43" s="265"/>
      <c r="E43" s="265"/>
      <c r="F43" s="265"/>
    </row>
    <row r="44" spans="1:7" s="222" customFormat="1" ht="69" customHeight="1">
      <c r="A44" s="228"/>
      <c r="B44" s="190"/>
      <c r="C44" s="191"/>
      <c r="D44" s="266"/>
      <c r="E44" s="267"/>
      <c r="F44" s="268"/>
      <c r="G44" s="199"/>
    </row>
    <row r="45" spans="1:7" s="156" customFormat="1" ht="90" customHeight="1">
      <c r="A45" s="229"/>
      <c r="B45" s="190"/>
      <c r="C45" s="191"/>
      <c r="D45" s="266"/>
      <c r="E45" s="267"/>
      <c r="F45" s="268"/>
      <c r="G45" s="199"/>
    </row>
    <row r="46" spans="1:7" s="156" customFormat="1" ht="43.5" customHeight="1">
      <c r="A46" s="230"/>
      <c r="B46" s="190"/>
      <c r="C46" s="191"/>
      <c r="D46" s="266"/>
      <c r="E46" s="267"/>
      <c r="F46" s="268"/>
      <c r="G46" s="199"/>
    </row>
    <row r="47" spans="1:7" s="156" customFormat="1" ht="17.100000000000001" customHeight="1">
      <c r="A47" s="230"/>
      <c r="B47" s="190"/>
      <c r="C47" s="191"/>
      <c r="D47" s="266"/>
      <c r="E47" s="267"/>
      <c r="F47" s="268"/>
      <c r="G47" s="199"/>
    </row>
    <row r="48" spans="1:7" s="156" customFormat="1" ht="17.100000000000001" customHeight="1">
      <c r="A48" s="230"/>
      <c r="B48" s="190"/>
      <c r="C48" s="191"/>
      <c r="D48" s="266"/>
      <c r="E48" s="267"/>
      <c r="F48" s="268"/>
      <c r="G48" s="199"/>
    </row>
    <row r="49" spans="1:7" s="156" customFormat="1" ht="17.100000000000001" customHeight="1">
      <c r="A49" s="230"/>
      <c r="B49" s="190"/>
      <c r="C49" s="191"/>
      <c r="D49" s="266"/>
      <c r="E49" s="267"/>
      <c r="F49" s="268"/>
      <c r="G49" s="221"/>
    </row>
    <row r="50" spans="1:7" s="156" customFormat="1" ht="17.100000000000001" customHeight="1">
      <c r="A50" s="230"/>
      <c r="B50" s="190"/>
      <c r="C50" s="191"/>
      <c r="D50" s="266"/>
      <c r="E50" s="267"/>
      <c r="F50" s="268"/>
      <c r="G50" s="199"/>
    </row>
    <row r="51" spans="1:7" s="156" customFormat="1" ht="17.100000000000001" customHeight="1">
      <c r="A51" s="230"/>
      <c r="B51" s="190"/>
      <c r="C51" s="191"/>
      <c r="D51" s="266"/>
      <c r="E51" s="267"/>
      <c r="F51" s="268"/>
      <c r="G51" s="199"/>
    </row>
    <row r="52" spans="1:7" s="222" customFormat="1" ht="53.25" customHeight="1">
      <c r="A52" s="230"/>
      <c r="B52" s="190"/>
      <c r="C52" s="191"/>
      <c r="D52" s="266"/>
      <c r="E52" s="267"/>
      <c r="F52" s="268"/>
      <c r="G52" s="199"/>
    </row>
    <row r="53" spans="1:7" s="156" customFormat="1" ht="90" customHeight="1">
      <c r="A53" s="230"/>
      <c r="B53" s="190"/>
      <c r="C53" s="191"/>
      <c r="D53" s="266"/>
      <c r="E53" s="267"/>
      <c r="F53" s="268"/>
      <c r="G53" s="199"/>
    </row>
    <row r="54" spans="1:7" s="156" customFormat="1" ht="43.5" customHeight="1">
      <c r="A54" s="230"/>
      <c r="B54" s="190"/>
      <c r="C54" s="191"/>
      <c r="D54" s="266"/>
      <c r="E54" s="267"/>
      <c r="F54" s="268"/>
      <c r="G54" s="199"/>
    </row>
    <row r="55" spans="1:7" s="156" customFormat="1" ht="17.100000000000001" customHeight="1">
      <c r="A55" s="230"/>
      <c r="B55" s="190"/>
      <c r="C55" s="191"/>
      <c r="D55" s="266"/>
      <c r="E55" s="267"/>
      <c r="F55" s="268"/>
      <c r="G55" s="199"/>
    </row>
    <row r="56" spans="1:7" s="156" customFormat="1" ht="17.100000000000001" customHeight="1">
      <c r="A56" s="230"/>
      <c r="B56" s="190"/>
      <c r="C56" s="191"/>
      <c r="D56" s="266"/>
      <c r="E56" s="267"/>
      <c r="F56" s="268"/>
      <c r="G56" s="199"/>
    </row>
    <row r="57" spans="1:7" s="156" customFormat="1" ht="17.100000000000001" customHeight="1">
      <c r="A57" s="230"/>
      <c r="B57" s="190"/>
      <c r="C57" s="191"/>
      <c r="D57" s="266"/>
      <c r="E57" s="267"/>
      <c r="F57" s="268"/>
      <c r="G57" s="199"/>
    </row>
    <row r="58" spans="1:7" s="156" customFormat="1" ht="17.100000000000001" customHeight="1">
      <c r="A58" s="230"/>
      <c r="B58" s="190"/>
      <c r="C58" s="191"/>
      <c r="D58" s="266"/>
      <c r="E58" s="267"/>
      <c r="F58" s="268"/>
      <c r="G58" s="199"/>
    </row>
    <row r="59" spans="1:7" s="232" customFormat="1" ht="17.100000000000001" customHeight="1">
      <c r="A59" s="230"/>
      <c r="B59" s="190"/>
      <c r="C59" s="191"/>
      <c r="D59" s="266"/>
      <c r="E59" s="267"/>
      <c r="F59" s="268"/>
      <c r="G59" s="231"/>
    </row>
    <row r="60" spans="1:7" s="232" customFormat="1" ht="17.100000000000001" customHeight="1">
      <c r="A60" s="230"/>
      <c r="B60" s="190"/>
      <c r="C60" s="191"/>
      <c r="D60" s="266"/>
      <c r="E60" s="267"/>
      <c r="F60" s="268"/>
      <c r="G60" s="233"/>
    </row>
    <row r="61" spans="1:7" s="232" customFormat="1" ht="17.100000000000001" customHeight="1">
      <c r="A61" s="230"/>
      <c r="B61" s="190"/>
      <c r="C61" s="191"/>
      <c r="D61" s="266"/>
      <c r="E61" s="267"/>
      <c r="F61" s="268"/>
      <c r="G61" s="231"/>
    </row>
    <row r="62" spans="1:7" s="234" customFormat="1" ht="146.25" customHeight="1">
      <c r="A62" s="230"/>
      <c r="B62" s="190"/>
      <c r="C62" s="191"/>
      <c r="D62" s="266"/>
      <c r="E62" s="267"/>
      <c r="F62" s="268"/>
      <c r="G62" s="231"/>
    </row>
    <row r="63" spans="1:7" s="233" customFormat="1" ht="214.5" customHeight="1">
      <c r="A63" s="230"/>
      <c r="B63" s="190"/>
      <c r="C63" s="191"/>
      <c r="D63" s="266"/>
      <c r="E63" s="267"/>
      <c r="F63" s="268"/>
      <c r="G63" s="231"/>
    </row>
    <row r="64" spans="1:7" s="234" customFormat="1" ht="98.25" customHeight="1">
      <c r="A64" s="230"/>
      <c r="B64" s="190"/>
      <c r="C64" s="191"/>
      <c r="D64" s="266"/>
      <c r="E64" s="267"/>
      <c r="F64" s="268"/>
      <c r="G64" s="231"/>
    </row>
    <row r="65" spans="1:7" s="234" customFormat="1" ht="15" customHeight="1">
      <c r="A65" s="230"/>
      <c r="B65" s="190"/>
      <c r="C65" s="191"/>
      <c r="D65" s="266"/>
      <c r="E65" s="267"/>
      <c r="F65" s="268"/>
      <c r="G65" s="235"/>
    </row>
    <row r="66" spans="1:7" s="234" customFormat="1" ht="117.75" customHeight="1">
      <c r="A66" s="230"/>
      <c r="B66" s="190"/>
      <c r="C66" s="191"/>
      <c r="D66" s="266"/>
      <c r="E66" s="267"/>
      <c r="F66" s="268"/>
      <c r="G66" s="195"/>
    </row>
    <row r="67" spans="1:7" s="234" customFormat="1" ht="18.75" customHeight="1">
      <c r="A67" s="230"/>
      <c r="B67" s="190"/>
      <c r="C67" s="191"/>
      <c r="D67" s="266"/>
      <c r="E67" s="267"/>
      <c r="F67" s="268"/>
      <c r="G67" s="236"/>
    </row>
    <row r="68" spans="1:7" s="235" customFormat="1" ht="294.75" customHeight="1">
      <c r="A68" s="230"/>
      <c r="B68" s="190"/>
      <c r="C68" s="191"/>
      <c r="D68" s="266"/>
      <c r="E68" s="267"/>
      <c r="F68" s="268"/>
      <c r="G68" s="236"/>
    </row>
    <row r="69" spans="1:7" ht="15" customHeight="1">
      <c r="G69" s="237"/>
    </row>
    <row r="70" spans="1:7" s="236" customFormat="1" ht="186" customHeight="1">
      <c r="A70" s="230"/>
      <c r="B70" s="190"/>
      <c r="C70" s="191"/>
      <c r="D70" s="266"/>
      <c r="E70" s="267"/>
      <c r="F70" s="268"/>
      <c r="G70" s="237"/>
    </row>
    <row r="71" spans="1:7" s="236" customFormat="1">
      <c r="A71" s="230"/>
      <c r="B71" s="190"/>
      <c r="C71" s="191"/>
      <c r="D71" s="266"/>
      <c r="E71" s="267"/>
      <c r="F71" s="268"/>
      <c r="G71" s="238"/>
    </row>
    <row r="72" spans="1:7" s="237" customFormat="1" ht="216" customHeight="1">
      <c r="A72" s="230"/>
      <c r="B72" s="190"/>
      <c r="C72" s="191"/>
      <c r="D72" s="266"/>
      <c r="E72" s="267"/>
      <c r="F72" s="268"/>
      <c r="G72" s="199"/>
    </row>
    <row r="73" spans="1:7" s="237" customFormat="1">
      <c r="A73" s="230"/>
      <c r="B73" s="190"/>
      <c r="C73" s="191"/>
      <c r="D73" s="266"/>
      <c r="E73" s="267"/>
      <c r="F73" s="268"/>
      <c r="G73" s="239"/>
    </row>
    <row r="74" spans="1:7" s="238" customFormat="1" ht="174.75" customHeight="1">
      <c r="A74" s="230"/>
      <c r="B74" s="190"/>
      <c r="C74" s="191"/>
      <c r="D74" s="266"/>
      <c r="E74" s="267"/>
      <c r="F74" s="268"/>
      <c r="G74" s="199"/>
    </row>
    <row r="75" spans="1:7" s="156" customFormat="1" ht="17.100000000000001" customHeight="1">
      <c r="A75" s="230"/>
      <c r="B75" s="190"/>
      <c r="C75" s="191"/>
      <c r="D75" s="266"/>
      <c r="E75" s="267"/>
      <c r="F75" s="268"/>
      <c r="G75" s="195"/>
    </row>
    <row r="76" spans="1:7" s="194" customFormat="1">
      <c r="A76" s="230"/>
      <c r="B76" s="190"/>
      <c r="C76" s="191"/>
      <c r="D76" s="266"/>
      <c r="E76" s="267"/>
      <c r="F76" s="268"/>
      <c r="G76" s="195"/>
    </row>
    <row r="77" spans="1:7" s="156" customFormat="1" ht="17.100000000000001" customHeight="1">
      <c r="A77" s="230"/>
      <c r="B77" s="190"/>
      <c r="C77" s="191"/>
      <c r="D77" s="266"/>
      <c r="E77" s="267"/>
      <c r="F77" s="268"/>
      <c r="G77" s="195"/>
    </row>
    <row r="78" spans="1:7" ht="17.100000000000001" customHeight="1"/>
    <row r="79" spans="1:7" ht="17.100000000000001" customHeight="1"/>
    <row r="80" spans="1:7" ht="17.100000000000001" customHeight="1"/>
  </sheetData>
  <mergeCells count="1">
    <mergeCell ref="B5:D5"/>
  </mergeCells>
  <pageMargins left="0.98425196850393704" right="0.59055118110236227" top="1.1811023622047245" bottom="0.78740157480314965" header="0.31496062992125984" footer="0.31496062992125984"/>
  <pageSetup paperSize="9" scale="90" orientation="portrait" r:id="rId1"/>
  <headerFooter>
    <oddHeader xml:space="preserve">&amp;C
</oddHeader>
    <oddFooter>Stranica &amp;P od &amp;N</oddFooter>
  </headerFooter>
</worksheet>
</file>

<file path=xl/worksheets/sheet5.xml><?xml version="1.0" encoding="utf-8"?>
<worksheet xmlns="http://schemas.openxmlformats.org/spreadsheetml/2006/main" xmlns:r="http://schemas.openxmlformats.org/officeDocument/2006/relationships">
  <sheetPr>
    <tabColor theme="4" tint="0.59999389629810485"/>
  </sheetPr>
  <dimension ref="A1:G75"/>
  <sheetViews>
    <sheetView view="pageBreakPreview" topLeftCell="A30" zoomScaleNormal="85" zoomScaleSheetLayoutView="100" workbookViewId="0">
      <selection activeCell="D41" sqref="D41"/>
    </sheetView>
  </sheetViews>
  <sheetFormatPr defaultColWidth="9.109375" defaultRowHeight="14.4"/>
  <cols>
    <col min="1" max="1" width="8.6640625" style="25" customWidth="1"/>
    <col min="2" max="2" width="40.6640625" style="46" customWidth="1"/>
    <col min="3" max="3" width="9.6640625" style="23" customWidth="1"/>
    <col min="4" max="4" width="9.6640625" style="62" customWidth="1"/>
    <col min="5" max="5" width="9.88671875" style="58" customWidth="1"/>
    <col min="6" max="6" width="13.5546875" style="23" customWidth="1"/>
    <col min="7" max="7" width="12.5546875" style="1" customWidth="1"/>
    <col min="8" max="8" width="10.109375" style="1" bestFit="1" customWidth="1"/>
    <col min="9" max="10" width="9.109375" style="1"/>
    <col min="11" max="11" width="46.88671875" style="1" customWidth="1"/>
    <col min="12" max="16384" width="9.109375" style="1"/>
  </cols>
  <sheetData>
    <row r="1" spans="1:7" s="115" customFormat="1" ht="28.2" thickBot="1">
      <c r="A1" s="112" t="s">
        <v>143</v>
      </c>
      <c r="B1" s="113" t="s">
        <v>144</v>
      </c>
      <c r="C1" s="113" t="s">
        <v>145</v>
      </c>
      <c r="D1" s="113" t="s">
        <v>146</v>
      </c>
      <c r="E1" s="114" t="s">
        <v>147</v>
      </c>
      <c r="F1" s="114" t="s">
        <v>2</v>
      </c>
    </row>
    <row r="2" spans="1:7" s="115" customFormat="1" ht="15.6" thickTop="1" thickBot="1">
      <c r="A2" s="116">
        <v>1</v>
      </c>
      <c r="B2" s="117">
        <v>2</v>
      </c>
      <c r="C2" s="118">
        <v>3</v>
      </c>
      <c r="D2" s="118">
        <v>4</v>
      </c>
      <c r="E2" s="119">
        <v>5</v>
      </c>
      <c r="F2" s="119">
        <v>6</v>
      </c>
    </row>
    <row r="3" spans="1:7" customFormat="1" ht="17.25" customHeight="1">
      <c r="A3" s="35"/>
      <c r="B3" s="56"/>
      <c r="C3" s="35"/>
      <c r="D3" s="21"/>
      <c r="E3" s="22"/>
      <c r="F3" s="57"/>
    </row>
    <row r="4" spans="1:7" customFormat="1" ht="15" thickBot="1">
      <c r="A4" s="35"/>
      <c r="B4" s="55"/>
      <c r="C4" s="33"/>
      <c r="D4" s="22"/>
      <c r="E4" s="22"/>
      <c r="F4" s="50"/>
    </row>
    <row r="5" spans="1:7" s="28" customFormat="1" thickBot="1">
      <c r="A5" s="66" t="s">
        <v>127</v>
      </c>
      <c r="B5" s="313" t="s">
        <v>7</v>
      </c>
      <c r="C5" s="313"/>
      <c r="D5" s="313"/>
      <c r="E5" s="36"/>
      <c r="F5" s="34"/>
      <c r="G5" s="27"/>
    </row>
    <row r="6" spans="1:7" s="28" customFormat="1" ht="15" customHeight="1">
      <c r="A6" s="29"/>
      <c r="B6" s="45"/>
      <c r="C6" s="35"/>
      <c r="D6" s="20"/>
      <c r="E6" s="20"/>
      <c r="F6" s="51"/>
      <c r="G6" s="27"/>
    </row>
    <row r="7" spans="1:7" s="28" customFormat="1" ht="15" customHeight="1">
      <c r="A7" s="29"/>
      <c r="B7" s="45"/>
      <c r="C7" s="35"/>
      <c r="D7" s="20"/>
      <c r="E7" s="20"/>
      <c r="F7" s="51"/>
      <c r="G7" s="27"/>
    </row>
    <row r="8" spans="1:7" s="28" customFormat="1" ht="43.5" customHeight="1">
      <c r="A8" s="29"/>
      <c r="B8" s="314" t="s">
        <v>77</v>
      </c>
      <c r="C8" s="314"/>
      <c r="D8" s="314"/>
      <c r="E8" s="314"/>
      <c r="F8" s="26"/>
      <c r="G8" s="27"/>
    </row>
    <row r="9" spans="1:7" s="28" customFormat="1" ht="17.100000000000001" customHeight="1">
      <c r="A9" s="29"/>
      <c r="B9" s="30"/>
      <c r="C9" s="31"/>
      <c r="D9" s="32"/>
      <c r="E9" s="19"/>
      <c r="F9" s="26"/>
      <c r="G9" s="27"/>
    </row>
    <row r="10" spans="1:7" s="28" customFormat="1" ht="25.5" customHeight="1">
      <c r="A10" s="29" t="s">
        <v>133</v>
      </c>
      <c r="B10" s="30" t="s">
        <v>79</v>
      </c>
      <c r="C10" s="31"/>
      <c r="D10" s="32"/>
      <c r="E10" s="19"/>
      <c r="F10" s="26"/>
      <c r="G10" s="27"/>
    </row>
    <row r="11" spans="1:7" s="28" customFormat="1" ht="29.25" customHeight="1">
      <c r="A11" s="29"/>
      <c r="B11" s="30" t="s">
        <v>180</v>
      </c>
      <c r="C11" s="31"/>
      <c r="D11" s="32"/>
      <c r="E11" s="19"/>
      <c r="F11" s="26"/>
      <c r="G11" s="27"/>
    </row>
    <row r="12" spans="1:7" s="28" customFormat="1" ht="12.75" customHeight="1">
      <c r="A12" s="29"/>
      <c r="B12" s="132" t="s">
        <v>181</v>
      </c>
      <c r="C12" s="31"/>
      <c r="D12" s="31">
        <v>1.7</v>
      </c>
      <c r="E12" s="19"/>
      <c r="F12" s="26"/>
      <c r="G12" s="27"/>
    </row>
    <row r="13" spans="1:7" s="28" customFormat="1" ht="17.100000000000001" customHeight="1">
      <c r="A13" s="29"/>
      <c r="B13" s="30" t="s">
        <v>179</v>
      </c>
      <c r="C13" s="31"/>
      <c r="D13" s="32">
        <v>2</v>
      </c>
      <c r="E13" s="19"/>
      <c r="F13" s="26"/>
      <c r="G13" s="27"/>
    </row>
    <row r="14" spans="1:7" s="28" customFormat="1" ht="17.100000000000001" customHeight="1">
      <c r="A14" s="29"/>
      <c r="B14" s="132" t="s">
        <v>178</v>
      </c>
      <c r="C14" s="31"/>
      <c r="D14" s="32">
        <v>0.85</v>
      </c>
      <c r="E14" s="19"/>
      <c r="F14" s="26"/>
      <c r="G14" s="27"/>
    </row>
    <row r="15" spans="1:7" s="28" customFormat="1" ht="17.100000000000001" customHeight="1">
      <c r="A15" s="29"/>
      <c r="B15" s="30" t="s">
        <v>80</v>
      </c>
      <c r="C15" s="31"/>
      <c r="D15" s="32">
        <v>2.5</v>
      </c>
      <c r="E15" s="19"/>
      <c r="F15" s="26"/>
      <c r="G15" s="27"/>
    </row>
    <row r="16" spans="1:7" s="28" customFormat="1" ht="17.100000000000001" customHeight="1">
      <c r="A16" s="29"/>
      <c r="B16" s="30" t="s">
        <v>177</v>
      </c>
      <c r="C16" s="31"/>
      <c r="D16" s="32">
        <v>0.8</v>
      </c>
      <c r="E16" s="19"/>
      <c r="F16" s="26"/>
      <c r="G16" s="27"/>
    </row>
    <row r="17" spans="1:7" s="28" customFormat="1" ht="41.25" customHeight="1">
      <c r="A17" s="29"/>
      <c r="B17" s="30" t="s">
        <v>78</v>
      </c>
      <c r="C17" s="31"/>
      <c r="D17" s="32"/>
      <c r="E17" s="19"/>
      <c r="F17" s="26"/>
      <c r="G17" s="27"/>
    </row>
    <row r="18" spans="1:7" s="28" customFormat="1" ht="13.8">
      <c r="A18" s="29"/>
      <c r="B18" s="30" t="s">
        <v>81</v>
      </c>
      <c r="C18" s="61" t="s">
        <v>9</v>
      </c>
      <c r="D18" s="19">
        <f>SUM(D12+D13+D14+D15+D16)</f>
        <v>7.85</v>
      </c>
      <c r="E18" s="24"/>
      <c r="F18" s="49">
        <f>E18*D18</f>
        <v>0</v>
      </c>
      <c r="G18" s="27"/>
    </row>
    <row r="19" spans="1:7" s="28" customFormat="1" ht="20.25" customHeight="1">
      <c r="A19" s="29"/>
      <c r="B19" s="30"/>
      <c r="C19" s="31"/>
      <c r="D19" s="32"/>
      <c r="E19" s="19"/>
      <c r="F19" s="26"/>
      <c r="G19" s="27"/>
    </row>
    <row r="20" spans="1:7" s="28" customFormat="1" ht="28.5" customHeight="1">
      <c r="A20" s="86" t="s">
        <v>134</v>
      </c>
      <c r="B20" s="78" t="s">
        <v>227</v>
      </c>
      <c r="C20" s="67"/>
      <c r="D20" s="67"/>
      <c r="E20" s="87"/>
      <c r="F20" s="38"/>
      <c r="G20" s="27"/>
    </row>
    <row r="21" spans="1:7" s="28" customFormat="1" ht="25.5" customHeight="1">
      <c r="A21" s="86"/>
      <c r="B21" s="78" t="s">
        <v>83</v>
      </c>
      <c r="C21" s="67"/>
      <c r="D21" s="67"/>
      <c r="E21" s="87"/>
      <c r="F21" s="38"/>
      <c r="G21" s="27"/>
    </row>
    <row r="22" spans="1:7" s="28" customFormat="1" ht="17.25" customHeight="1">
      <c r="A22" s="86"/>
      <c r="B22" s="78" t="s">
        <v>84</v>
      </c>
      <c r="C22" s="67"/>
      <c r="D22" s="67"/>
      <c r="E22" s="87"/>
      <c r="F22" s="38"/>
      <c r="G22" s="27"/>
    </row>
    <row r="23" spans="1:7" s="28" customFormat="1" ht="17.100000000000001" customHeight="1">
      <c r="A23" s="86"/>
      <c r="B23" s="79" t="s">
        <v>85</v>
      </c>
      <c r="C23" s="80" t="s">
        <v>75</v>
      </c>
      <c r="D23" s="83">
        <v>105</v>
      </c>
      <c r="E23" s="88"/>
      <c r="F23" s="49">
        <f>E23*D23</f>
        <v>0</v>
      </c>
      <c r="G23" s="27"/>
    </row>
    <row r="24" spans="1:7" s="28" customFormat="1" ht="17.100000000000001" customHeight="1">
      <c r="A24" s="86"/>
      <c r="B24" s="79"/>
      <c r="C24" s="67"/>
      <c r="D24" s="67"/>
      <c r="E24" s="87"/>
      <c r="F24" s="38"/>
      <c r="G24" s="27"/>
    </row>
    <row r="25" spans="1:7" s="28" customFormat="1" ht="42.75" customHeight="1">
      <c r="A25" s="86" t="s">
        <v>135</v>
      </c>
      <c r="B25" s="89" t="s">
        <v>228</v>
      </c>
      <c r="C25" s="67"/>
      <c r="D25" s="67"/>
      <c r="E25" s="87"/>
      <c r="F25" s="38"/>
      <c r="G25" s="27"/>
    </row>
    <row r="26" spans="1:7" s="28" customFormat="1" ht="27.6">
      <c r="A26" s="86"/>
      <c r="B26" s="89" t="s">
        <v>86</v>
      </c>
      <c r="C26" s="67"/>
      <c r="D26" s="67"/>
      <c r="E26" s="87"/>
      <c r="F26" s="38"/>
      <c r="G26" s="27"/>
    </row>
    <row r="27" spans="1:7" s="28" customFormat="1" ht="20.25" customHeight="1">
      <c r="A27" s="29"/>
      <c r="B27" s="90" t="s">
        <v>87</v>
      </c>
      <c r="C27" s="80" t="s">
        <v>75</v>
      </c>
      <c r="D27" s="83">
        <v>105</v>
      </c>
      <c r="E27" s="88"/>
      <c r="F27" s="49">
        <f>E27*D27</f>
        <v>0</v>
      </c>
      <c r="G27" s="27"/>
    </row>
    <row r="28" spans="1:7" s="28" customFormat="1" ht="17.100000000000001" customHeight="1">
      <c r="A28" s="29"/>
      <c r="B28" s="90"/>
      <c r="C28" s="31"/>
      <c r="D28" s="32"/>
      <c r="E28" s="19"/>
      <c r="F28" s="26"/>
      <c r="G28" s="27"/>
    </row>
    <row r="29" spans="1:7" ht="60.75" customHeight="1">
      <c r="A29" s="29" t="s">
        <v>190</v>
      </c>
      <c r="B29" s="90" t="s">
        <v>191</v>
      </c>
      <c r="C29" s="31" t="s">
        <v>14</v>
      </c>
      <c r="D29" s="83">
        <v>1</v>
      </c>
      <c r="E29" s="88"/>
      <c r="F29" s="49">
        <f>E29*D29</f>
        <v>0</v>
      </c>
    </row>
    <row r="30" spans="1:7" ht="27.75" customHeight="1" thickBot="1">
      <c r="A30" s="29"/>
      <c r="B30" s="30"/>
      <c r="C30" s="31"/>
      <c r="D30" s="32"/>
      <c r="E30" s="19"/>
      <c r="F30" s="26"/>
    </row>
    <row r="31" spans="1:7" ht="14.25" customHeight="1" thickBot="1">
      <c r="A31" s="66" t="s">
        <v>127</v>
      </c>
      <c r="B31" s="313" t="s">
        <v>7</v>
      </c>
      <c r="C31" s="313"/>
      <c r="D31" s="313"/>
      <c r="E31" s="65"/>
      <c r="F31" s="77">
        <f>SUM(F7:F29)</f>
        <v>0</v>
      </c>
    </row>
    <row r="32" spans="1:7" ht="18.75" customHeight="1">
      <c r="A32" s="29"/>
      <c r="B32" s="30"/>
      <c r="C32" s="31"/>
      <c r="D32" s="32"/>
      <c r="E32" s="19"/>
      <c r="F32" s="26"/>
    </row>
    <row r="33" spans="1:7" ht="17.100000000000001" customHeight="1">
      <c r="A33" s="29"/>
      <c r="B33" s="111"/>
      <c r="C33" s="31"/>
      <c r="D33" s="32"/>
      <c r="E33" s="19"/>
      <c r="F33" s="26"/>
    </row>
    <row r="34" spans="1:7" ht="44.25" customHeight="1" thickBot="1">
      <c r="A34" s="29"/>
      <c r="B34" s="30"/>
      <c r="C34" s="31"/>
      <c r="D34" s="32"/>
      <c r="E34" s="19"/>
      <c r="F34" s="26"/>
    </row>
    <row r="35" spans="1:7" ht="26.25" customHeight="1" thickBot="1">
      <c r="A35" s="66" t="s">
        <v>128</v>
      </c>
      <c r="B35" s="313" t="s">
        <v>82</v>
      </c>
      <c r="C35" s="313"/>
      <c r="D35" s="313"/>
      <c r="E35" s="36"/>
      <c r="F35" s="34"/>
    </row>
    <row r="36" spans="1:7" s="28" customFormat="1" ht="17.100000000000001" customHeight="1">
      <c r="A36" s="86"/>
      <c r="B36" s="79"/>
      <c r="C36" s="67"/>
      <c r="D36" s="67"/>
      <c r="E36" s="87"/>
      <c r="F36" s="38"/>
      <c r="G36" s="27"/>
    </row>
    <row r="37" spans="1:7" s="28" customFormat="1" ht="17.100000000000001" customHeight="1">
      <c r="A37" s="86"/>
      <c r="B37" s="79"/>
      <c r="C37" s="67"/>
      <c r="D37" s="67"/>
      <c r="E37" s="87"/>
      <c r="F37" s="38"/>
      <c r="G37" s="27"/>
    </row>
    <row r="38" spans="1:7" s="28" customFormat="1" ht="17.100000000000001" customHeight="1">
      <c r="A38" s="86" t="s">
        <v>136</v>
      </c>
      <c r="B38" s="79" t="s">
        <v>182</v>
      </c>
      <c r="C38" s="67"/>
      <c r="D38" s="67"/>
      <c r="E38" s="87"/>
      <c r="F38" s="38"/>
      <c r="G38" s="27"/>
    </row>
    <row r="39" spans="1:7" s="28" customFormat="1" ht="41.4">
      <c r="A39" s="86"/>
      <c r="B39" s="79" t="s">
        <v>88</v>
      </c>
      <c r="C39" s="67"/>
      <c r="D39" s="67"/>
      <c r="E39" s="87"/>
      <c r="F39" s="97"/>
      <c r="G39" s="27"/>
    </row>
    <row r="40" spans="1:7" s="64" customFormat="1" ht="41.4">
      <c r="A40" s="86"/>
      <c r="B40" s="91" t="s">
        <v>89</v>
      </c>
      <c r="C40" s="67"/>
      <c r="D40" s="67"/>
      <c r="E40" s="87"/>
      <c r="F40" s="97"/>
      <c r="G40" s="63"/>
    </row>
    <row r="41" spans="1:7" s="28" customFormat="1" ht="17.100000000000001" customHeight="1">
      <c r="A41" s="86"/>
      <c r="B41" s="91" t="s">
        <v>183</v>
      </c>
      <c r="C41" s="24" t="s">
        <v>76</v>
      </c>
      <c r="D41" s="24">
        <v>105</v>
      </c>
      <c r="E41" s="85"/>
      <c r="F41" s="98">
        <f>D41*E41</f>
        <v>0</v>
      </c>
      <c r="G41" s="27"/>
    </row>
    <row r="42" spans="1:7" s="28" customFormat="1" ht="17.100000000000001" customHeight="1">
      <c r="A42" s="86"/>
      <c r="B42" s="91" t="s">
        <v>90</v>
      </c>
      <c r="C42" s="24" t="s">
        <v>14</v>
      </c>
      <c r="D42" s="24">
        <v>23</v>
      </c>
      <c r="E42" s="85"/>
      <c r="F42" s="98">
        <f>D42*E42</f>
        <v>0</v>
      </c>
      <c r="G42" s="27"/>
    </row>
    <row r="43" spans="1:7" s="28" customFormat="1" ht="13.8">
      <c r="A43" s="86"/>
      <c r="B43" s="91" t="s">
        <v>91</v>
      </c>
      <c r="C43" s="24" t="s">
        <v>13</v>
      </c>
      <c r="D43" s="24">
        <v>23</v>
      </c>
      <c r="E43" s="85"/>
      <c r="F43" s="98">
        <f>D43*E43</f>
        <v>0</v>
      </c>
      <c r="G43" s="27"/>
    </row>
    <row r="44" spans="1:7" s="28" customFormat="1" ht="13.8">
      <c r="A44" s="86"/>
      <c r="B44" s="91" t="s">
        <v>234</v>
      </c>
      <c r="C44" s="24" t="s">
        <v>13</v>
      </c>
      <c r="D44" s="24">
        <v>35</v>
      </c>
      <c r="E44" s="85"/>
      <c r="F44" s="98">
        <f>D44*E44</f>
        <v>0</v>
      </c>
      <c r="G44" s="27"/>
    </row>
    <row r="45" spans="1:7" s="28" customFormat="1" ht="13.8">
      <c r="A45" s="86"/>
      <c r="B45" s="91"/>
      <c r="C45" s="67"/>
      <c r="D45" s="67"/>
      <c r="E45" s="87"/>
      <c r="F45" s="97"/>
      <c r="G45" s="27"/>
    </row>
    <row r="46" spans="1:7" ht="42" customHeight="1">
      <c r="A46" s="86" t="s">
        <v>137</v>
      </c>
      <c r="B46" s="91" t="s">
        <v>92</v>
      </c>
      <c r="C46" s="24" t="s">
        <v>13</v>
      </c>
      <c r="D46" s="24">
        <v>11</v>
      </c>
      <c r="E46" s="85"/>
      <c r="F46" s="98">
        <f>D46*E46</f>
        <v>0</v>
      </c>
    </row>
    <row r="47" spans="1:7" ht="17.100000000000001" customHeight="1">
      <c r="A47" s="86"/>
      <c r="B47" s="91"/>
      <c r="C47" s="67"/>
      <c r="D47" s="67"/>
      <c r="E47" s="87"/>
      <c r="F47" s="97"/>
    </row>
    <row r="48" spans="1:7" ht="66.75" customHeight="1">
      <c r="A48" s="86" t="s">
        <v>138</v>
      </c>
      <c r="B48" s="135" t="s">
        <v>233</v>
      </c>
      <c r="C48" s="24" t="s">
        <v>76</v>
      </c>
      <c r="D48" s="24">
        <v>20</v>
      </c>
      <c r="E48" s="85"/>
      <c r="F48" s="98">
        <f>D48*E48</f>
        <v>0</v>
      </c>
    </row>
    <row r="49" spans="1:6" ht="41.25" customHeight="1" thickBot="1">
      <c r="A49" s="86"/>
      <c r="B49" s="79"/>
      <c r="C49" s="67"/>
      <c r="D49" s="67"/>
      <c r="E49" s="87"/>
      <c r="F49" s="97"/>
    </row>
    <row r="50" spans="1:6" ht="26.25" customHeight="1" thickBot="1">
      <c r="A50" s="66" t="s">
        <v>128</v>
      </c>
      <c r="B50" s="313" t="s">
        <v>129</v>
      </c>
      <c r="C50" s="313"/>
      <c r="D50" s="313"/>
      <c r="E50" s="36"/>
      <c r="F50" s="133">
        <f>SUM(F18:F48)</f>
        <v>0</v>
      </c>
    </row>
    <row r="51" spans="1:6" ht="17.100000000000001" customHeight="1">
      <c r="A51" s="86"/>
      <c r="B51" s="79"/>
      <c r="C51" s="67"/>
      <c r="D51" s="67"/>
      <c r="E51" s="87"/>
      <c r="F51" s="38"/>
    </row>
    <row r="52" spans="1:6" ht="17.100000000000001" customHeight="1">
      <c r="A52" s="1"/>
      <c r="B52" s="1"/>
      <c r="C52" s="1"/>
      <c r="D52" s="1"/>
      <c r="E52" s="1"/>
      <c r="F52" s="1"/>
    </row>
    <row r="53" spans="1:6" ht="17.100000000000001" customHeight="1">
      <c r="A53" s="1"/>
      <c r="B53" s="1"/>
      <c r="C53" s="1"/>
      <c r="D53" s="1"/>
      <c r="E53" s="1"/>
      <c r="F53" s="1"/>
    </row>
    <row r="54" spans="1:6" ht="17.100000000000001" customHeight="1">
      <c r="A54" s="1"/>
      <c r="B54" s="1"/>
      <c r="C54" s="1"/>
      <c r="D54" s="1"/>
      <c r="E54" s="1"/>
      <c r="F54" s="1"/>
    </row>
    <row r="55" spans="1:6" ht="38.25" customHeight="1">
      <c r="A55" s="1"/>
      <c r="B55" s="1"/>
      <c r="C55" s="1"/>
      <c r="D55" s="1"/>
      <c r="E55" s="1"/>
      <c r="F55" s="1"/>
    </row>
    <row r="56" spans="1:6" ht="17.100000000000001" customHeight="1">
      <c r="A56" s="1"/>
      <c r="B56" s="1"/>
      <c r="C56" s="1"/>
      <c r="D56" s="1"/>
      <c r="E56" s="1"/>
      <c r="F56" s="1"/>
    </row>
    <row r="57" spans="1:6" ht="75" customHeight="1">
      <c r="A57" s="1"/>
      <c r="B57" s="1"/>
      <c r="C57" s="1"/>
      <c r="D57" s="1"/>
      <c r="E57" s="1"/>
      <c r="F57" s="1"/>
    </row>
    <row r="58" spans="1:6" ht="17.100000000000001" customHeight="1">
      <c r="A58" s="1"/>
      <c r="B58" s="1"/>
      <c r="C58" s="1"/>
      <c r="D58" s="1"/>
      <c r="E58" s="1"/>
      <c r="F58" s="1"/>
    </row>
    <row r="59" spans="1:6" s="28" customFormat="1" ht="13.8">
      <c r="A59" s="27"/>
    </row>
    <row r="60" spans="1:6" ht="17.100000000000001" customHeight="1">
      <c r="A60" s="1"/>
      <c r="B60" s="1"/>
      <c r="C60" s="1"/>
      <c r="D60" s="1"/>
      <c r="E60" s="1"/>
      <c r="F60" s="1"/>
    </row>
    <row r="61" spans="1:6" ht="17.100000000000001" customHeight="1">
      <c r="A61" s="86"/>
      <c r="B61" s="79"/>
      <c r="C61" s="67"/>
      <c r="D61" s="67"/>
      <c r="E61" s="87"/>
      <c r="F61" s="38"/>
    </row>
    <row r="62" spans="1:6" ht="17.100000000000001" customHeight="1">
      <c r="A62" s="86"/>
      <c r="B62" s="79"/>
      <c r="C62" s="67"/>
      <c r="D62" s="67"/>
      <c r="E62" s="87"/>
      <c r="F62" s="38"/>
    </row>
    <row r="63" spans="1:6" ht="17.100000000000001" customHeight="1">
      <c r="A63" s="86"/>
      <c r="B63" s="79"/>
      <c r="C63" s="67"/>
      <c r="D63" s="67"/>
      <c r="E63" s="87"/>
      <c r="F63" s="38"/>
    </row>
    <row r="64" spans="1:6" ht="17.100000000000001" customHeight="1">
      <c r="A64" s="86"/>
      <c r="B64" s="79"/>
      <c r="C64" s="67"/>
      <c r="D64" s="67"/>
      <c r="E64" s="87"/>
      <c r="F64" s="38"/>
    </row>
    <row r="65" spans="1:7" s="28" customFormat="1" ht="17.100000000000001" customHeight="1">
      <c r="A65" s="39"/>
      <c r="B65" s="40"/>
      <c r="C65" s="37"/>
      <c r="D65" s="37"/>
      <c r="E65" s="59"/>
      <c r="F65" s="38"/>
      <c r="G65" s="27"/>
    </row>
    <row r="66" spans="1:7" s="28" customFormat="1" ht="17.100000000000001" customHeight="1">
      <c r="A66" s="42"/>
      <c r="B66" s="48"/>
      <c r="C66" s="43"/>
      <c r="D66" s="43"/>
      <c r="E66" s="60"/>
      <c r="F66" s="44"/>
      <c r="G66" s="27"/>
    </row>
    <row r="67" spans="1:7" s="28" customFormat="1" ht="17.100000000000001" customHeight="1">
      <c r="A67" s="25"/>
      <c r="B67" s="46"/>
      <c r="C67" s="23"/>
      <c r="D67" s="62"/>
      <c r="E67" s="58"/>
      <c r="F67" s="23"/>
      <c r="G67" s="27"/>
    </row>
    <row r="68" spans="1:7" ht="17.100000000000001" customHeight="1"/>
    <row r="69" spans="1:7" ht="17.100000000000001" customHeight="1"/>
    <row r="70" spans="1:7" ht="17.100000000000001" customHeight="1"/>
    <row r="71" spans="1:7" ht="17.100000000000001" customHeight="1"/>
    <row r="72" spans="1:7" ht="17.100000000000001" customHeight="1"/>
    <row r="73" spans="1:7" ht="17.100000000000001" customHeight="1"/>
    <row r="74" spans="1:7" ht="17.100000000000001" customHeight="1"/>
    <row r="75" spans="1:7" ht="17.100000000000001" customHeight="1"/>
  </sheetData>
  <mergeCells count="5">
    <mergeCell ref="B5:D5"/>
    <mergeCell ref="B31:D31"/>
    <mergeCell ref="B35:D35"/>
    <mergeCell ref="B50:D50"/>
    <mergeCell ref="B8:E8"/>
  </mergeCells>
  <pageMargins left="0.98425196850393704" right="0.59055118110236227" top="1.1811023622047245" bottom="0.78740157480314965" header="0.31496062992125984" footer="0.31496062992125984"/>
  <pageSetup paperSize="9" scale="90" orientation="portrait" r:id="rId1"/>
  <headerFooter>
    <oddFooter>Stranica &amp;P od &amp;N</oddFooter>
  </headerFooter>
</worksheet>
</file>

<file path=xl/worksheets/sheet6.xml><?xml version="1.0" encoding="utf-8"?>
<worksheet xmlns="http://schemas.openxmlformats.org/spreadsheetml/2006/main" xmlns:r="http://schemas.openxmlformats.org/officeDocument/2006/relationships">
  <sheetPr>
    <tabColor theme="4" tint="0.59999389629810485"/>
  </sheetPr>
  <dimension ref="A1:I39"/>
  <sheetViews>
    <sheetView view="pageBreakPreview" topLeftCell="A22" zoomScaleNormal="85" zoomScaleSheetLayoutView="100" workbookViewId="0">
      <selection activeCell="B25" sqref="B25"/>
    </sheetView>
  </sheetViews>
  <sheetFormatPr defaultColWidth="9.109375" defaultRowHeight="14.4"/>
  <cols>
    <col min="1" max="1" width="8.6640625" style="71" customWidth="1"/>
    <col min="2" max="2" width="40.6640625" style="46" customWidth="1"/>
    <col min="3" max="3" width="9.6640625" style="23" customWidth="1"/>
    <col min="4" max="4" width="9.6640625" style="266" customWidth="1"/>
    <col min="5" max="5" width="9.88671875" style="267" customWidth="1"/>
    <col min="6" max="6" width="13.5546875" style="268" customWidth="1"/>
    <col min="7" max="7" width="12.5546875" style="1" customWidth="1"/>
    <col min="8" max="8" width="10.109375" style="1" bestFit="1" customWidth="1"/>
    <col min="9" max="10" width="9.109375" style="1"/>
    <col min="11" max="11" width="46.88671875" style="1" customWidth="1"/>
    <col min="12" max="16384" width="9.109375" style="1"/>
  </cols>
  <sheetData>
    <row r="1" spans="1:9" s="115" customFormat="1" ht="28.2" thickBot="1">
      <c r="A1" s="112" t="s">
        <v>143</v>
      </c>
      <c r="B1" s="113" t="s">
        <v>144</v>
      </c>
      <c r="C1" s="113" t="s">
        <v>145</v>
      </c>
      <c r="D1" s="240" t="s">
        <v>146</v>
      </c>
      <c r="E1" s="240" t="s">
        <v>147</v>
      </c>
      <c r="F1" s="240" t="s">
        <v>2</v>
      </c>
    </row>
    <row r="2" spans="1:9" s="115" customFormat="1" ht="15.6" thickTop="1" thickBot="1">
      <c r="A2" s="116">
        <v>1</v>
      </c>
      <c r="B2" s="117">
        <v>2</v>
      </c>
      <c r="C2" s="118">
        <v>3</v>
      </c>
      <c r="D2" s="241">
        <v>4</v>
      </c>
      <c r="E2" s="241">
        <v>5</v>
      </c>
      <c r="F2" s="241">
        <v>6</v>
      </c>
    </row>
    <row r="3" spans="1:9" customFormat="1" ht="17.25" customHeight="1">
      <c r="A3" s="35"/>
      <c r="B3" s="56"/>
      <c r="C3" s="35"/>
      <c r="D3" s="242"/>
      <c r="E3" s="242"/>
      <c r="F3" s="243"/>
    </row>
    <row r="4" spans="1:9" customFormat="1" ht="15" thickBot="1">
      <c r="A4" s="35"/>
      <c r="B4" s="55"/>
      <c r="C4" s="33"/>
      <c r="D4" s="242"/>
      <c r="E4" s="242"/>
      <c r="F4" s="244"/>
    </row>
    <row r="5" spans="1:9" s="101" customFormat="1" thickBot="1">
      <c r="A5" s="99" t="s">
        <v>130</v>
      </c>
      <c r="B5" s="315" t="s">
        <v>131</v>
      </c>
      <c r="C5" s="315"/>
      <c r="D5" s="315"/>
      <c r="E5" s="285"/>
      <c r="F5" s="286"/>
      <c r="G5" s="100"/>
    </row>
    <row r="6" spans="1:9" s="28" customFormat="1" ht="13.8">
      <c r="A6" s="68"/>
      <c r="B6" s="45"/>
      <c r="C6" s="35"/>
      <c r="D6" s="252"/>
      <c r="E6" s="252"/>
      <c r="F6" s="253"/>
      <c r="G6" s="27"/>
    </row>
    <row r="7" spans="1:9" s="28" customFormat="1" ht="17.100000000000001" customHeight="1">
      <c r="A7" s="68"/>
      <c r="B7" s="30"/>
      <c r="C7" s="67"/>
      <c r="D7" s="272"/>
      <c r="E7" s="254"/>
      <c r="F7" s="270"/>
      <c r="G7" s="27"/>
    </row>
    <row r="8" spans="1:9" s="28" customFormat="1" ht="49.5" customHeight="1">
      <c r="A8" s="68" t="s">
        <v>142</v>
      </c>
      <c r="B8" s="78" t="s">
        <v>192</v>
      </c>
      <c r="C8" s="67"/>
      <c r="D8" s="272"/>
      <c r="E8" s="254"/>
      <c r="F8" s="270"/>
      <c r="G8" s="27"/>
    </row>
    <row r="9" spans="1:9" s="28" customFormat="1" ht="29.25" customHeight="1">
      <c r="A9" s="68"/>
      <c r="B9" s="78" t="s">
        <v>139</v>
      </c>
      <c r="C9" s="67"/>
      <c r="D9" s="272"/>
      <c r="E9" s="254"/>
      <c r="F9" s="270"/>
      <c r="G9" s="27"/>
    </row>
    <row r="10" spans="1:9" s="28" customFormat="1" ht="30.75" customHeight="1">
      <c r="A10" s="68"/>
      <c r="B10" s="78" t="s">
        <v>140</v>
      </c>
      <c r="C10" s="67"/>
      <c r="D10" s="272"/>
      <c r="E10" s="254"/>
      <c r="F10" s="270"/>
      <c r="G10" s="27"/>
    </row>
    <row r="11" spans="1:9" s="28" customFormat="1" ht="17.100000000000001" customHeight="1">
      <c r="A11" s="68"/>
      <c r="B11" s="109" t="s">
        <v>141</v>
      </c>
      <c r="C11" s="80" t="s">
        <v>75</v>
      </c>
      <c r="D11" s="81">
        <v>3</v>
      </c>
      <c r="E11" s="82"/>
      <c r="F11" s="81">
        <f>D11*E11</f>
        <v>0</v>
      </c>
      <c r="G11" s="27"/>
    </row>
    <row r="12" spans="1:9" s="28" customFormat="1" ht="17.100000000000001" customHeight="1">
      <c r="A12" s="68"/>
      <c r="B12" s="30"/>
      <c r="C12" s="67"/>
      <c r="D12" s="263"/>
      <c r="E12" s="254"/>
      <c r="F12" s="270"/>
      <c r="G12" s="27"/>
    </row>
    <row r="13" spans="1:9" s="115" customFormat="1" ht="39.75" customHeight="1">
      <c r="A13" s="110" t="s">
        <v>152</v>
      </c>
      <c r="B13" s="120" t="s">
        <v>154</v>
      </c>
      <c r="C13" s="109"/>
      <c r="D13" s="287"/>
      <c r="E13" s="288"/>
      <c r="F13" s="289"/>
      <c r="G13" s="121"/>
      <c r="H13" s="122"/>
      <c r="I13" s="123"/>
    </row>
    <row r="14" spans="1:9" s="115" customFormat="1" ht="39" customHeight="1">
      <c r="A14" s="110"/>
      <c r="B14" s="79" t="s">
        <v>148</v>
      </c>
      <c r="C14" s="109"/>
      <c r="D14" s="290"/>
      <c r="E14" s="288"/>
      <c r="F14" s="291"/>
      <c r="G14" s="109"/>
      <c r="H14" s="122"/>
      <c r="I14" s="123"/>
    </row>
    <row r="15" spans="1:9" s="115" customFormat="1" ht="27" customHeight="1">
      <c r="A15" s="110"/>
      <c r="B15" s="79" t="s">
        <v>149</v>
      </c>
      <c r="C15" s="109"/>
      <c r="D15" s="287"/>
      <c r="E15" s="288"/>
      <c r="F15" s="289"/>
      <c r="G15" s="121"/>
      <c r="H15" s="122"/>
      <c r="I15" s="123"/>
    </row>
    <row r="16" spans="1:9" s="115" customFormat="1" ht="15" customHeight="1">
      <c r="A16" s="110"/>
      <c r="B16" s="79" t="s">
        <v>150</v>
      </c>
      <c r="C16" s="80" t="s">
        <v>13</v>
      </c>
      <c r="D16" s="81">
        <v>25</v>
      </c>
      <c r="E16" s="292"/>
      <c r="F16" s="293">
        <f>D16*E16</f>
        <v>0</v>
      </c>
      <c r="G16" s="83"/>
      <c r="H16" s="124"/>
      <c r="I16" s="123"/>
    </row>
    <row r="17" spans="1:9" s="127" customFormat="1" ht="14.1" customHeight="1">
      <c r="A17" s="125"/>
      <c r="B17" s="126"/>
      <c r="C17"/>
      <c r="D17" s="294"/>
      <c r="E17" s="295"/>
      <c r="F17" s="293"/>
    </row>
    <row r="18" spans="1:9" s="115" customFormat="1" ht="39.75" customHeight="1">
      <c r="A18" s="110" t="s">
        <v>153</v>
      </c>
      <c r="B18" s="120" t="s">
        <v>155</v>
      </c>
      <c r="C18" s="109"/>
      <c r="D18" s="287"/>
      <c r="E18" s="288"/>
      <c r="F18" s="289"/>
      <c r="G18" s="121"/>
      <c r="H18" s="122"/>
      <c r="I18" s="123"/>
    </row>
    <row r="19" spans="1:9" s="115" customFormat="1" ht="58.5" customHeight="1">
      <c r="A19" s="110"/>
      <c r="B19" s="79" t="s">
        <v>230</v>
      </c>
      <c r="C19" s="109"/>
      <c r="D19" s="290"/>
      <c r="E19" s="288"/>
      <c r="F19" s="291"/>
      <c r="G19" s="109"/>
      <c r="H19" s="122"/>
      <c r="I19" s="123"/>
    </row>
    <row r="20" spans="1:9" s="115" customFormat="1" ht="39.75" customHeight="1">
      <c r="A20" s="110"/>
      <c r="B20" s="79" t="s">
        <v>151</v>
      </c>
      <c r="C20" s="109"/>
      <c r="D20" s="287"/>
      <c r="E20" s="288"/>
      <c r="F20" s="289"/>
      <c r="G20" s="121"/>
      <c r="H20" s="122"/>
      <c r="I20" s="123"/>
    </row>
    <row r="21" spans="1:9" s="115" customFormat="1" ht="15" customHeight="1">
      <c r="A21" s="110"/>
      <c r="B21" s="79" t="s">
        <v>150</v>
      </c>
      <c r="C21" s="80" t="s">
        <v>13</v>
      </c>
      <c r="D21" s="81">
        <v>14</v>
      </c>
      <c r="E21" s="292"/>
      <c r="F21" s="293">
        <f>D21*E21</f>
        <v>0</v>
      </c>
      <c r="G21" s="83"/>
      <c r="H21" s="124"/>
      <c r="I21" s="123"/>
    </row>
    <row r="22" spans="1:9" s="115" customFormat="1" ht="15" customHeight="1">
      <c r="A22" s="110"/>
      <c r="B22" s="79"/>
      <c r="C22" s="80"/>
      <c r="D22" s="81"/>
      <c r="E22" s="292"/>
      <c r="F22" s="293"/>
      <c r="G22" s="83"/>
      <c r="H22" s="124"/>
      <c r="I22" s="123"/>
    </row>
    <row r="23" spans="1:9" s="127" customFormat="1" ht="51" customHeight="1">
      <c r="A23" s="110" t="s">
        <v>186</v>
      </c>
      <c r="B23" s="78" t="s">
        <v>188</v>
      </c>
      <c r="C23" s="67"/>
      <c r="D23" s="272"/>
      <c r="E23" s="254"/>
      <c r="F23" s="270"/>
    </row>
    <row r="24" spans="1:9" s="127" customFormat="1" ht="25.5" customHeight="1">
      <c r="A24" s="110"/>
      <c r="B24" s="78" t="s">
        <v>189</v>
      </c>
      <c r="C24" s="67"/>
      <c r="D24" s="272"/>
      <c r="E24" s="254"/>
      <c r="F24" s="270"/>
    </row>
    <row r="25" spans="1:9" s="127" customFormat="1" ht="30" customHeight="1">
      <c r="A25" s="110"/>
      <c r="B25" s="78" t="s">
        <v>140</v>
      </c>
      <c r="C25" s="67"/>
      <c r="D25" s="272"/>
      <c r="E25" s="254"/>
      <c r="F25" s="270"/>
    </row>
    <row r="26" spans="1:9" s="127" customFormat="1" ht="18" customHeight="1">
      <c r="A26" s="125"/>
      <c r="B26" s="109" t="s">
        <v>184</v>
      </c>
      <c r="C26" s="80" t="s">
        <v>187</v>
      </c>
      <c r="D26" s="81">
        <v>11</v>
      </c>
      <c r="E26" s="82"/>
      <c r="F26" s="81">
        <f>D26*E26</f>
        <v>0</v>
      </c>
    </row>
    <row r="27" spans="1:9" s="127" customFormat="1" ht="18" customHeight="1">
      <c r="A27" s="125"/>
      <c r="B27" s="109"/>
      <c r="C27" s="80"/>
      <c r="D27" s="81"/>
      <c r="E27" s="82"/>
      <c r="F27" s="81"/>
    </row>
    <row r="28" spans="1:9" s="127" customFormat="1" ht="69">
      <c r="A28" s="110" t="s">
        <v>232</v>
      </c>
      <c r="B28" s="78" t="s">
        <v>231</v>
      </c>
      <c r="C28" s="67"/>
      <c r="D28" s="272"/>
      <c r="E28" s="254"/>
      <c r="F28" s="270"/>
    </row>
    <row r="29" spans="1:9" s="127" customFormat="1" ht="35.25" customHeight="1">
      <c r="A29" s="110"/>
      <c r="B29" s="78" t="s">
        <v>139</v>
      </c>
      <c r="C29" s="67"/>
      <c r="D29" s="272"/>
      <c r="E29" s="254"/>
      <c r="F29" s="270"/>
    </row>
    <row r="30" spans="1:9" s="127" customFormat="1" ht="30" customHeight="1">
      <c r="A30" s="110"/>
      <c r="B30" s="78" t="s">
        <v>140</v>
      </c>
      <c r="C30" s="67"/>
      <c r="D30" s="272"/>
      <c r="E30" s="254"/>
      <c r="F30" s="270"/>
    </row>
    <row r="31" spans="1:9" s="127" customFormat="1" ht="18" customHeight="1">
      <c r="A31" s="125"/>
      <c r="B31" s="109" t="s">
        <v>141</v>
      </c>
      <c r="C31" s="80" t="s">
        <v>75</v>
      </c>
      <c r="D31" s="81">
        <v>11</v>
      </c>
      <c r="E31" s="82"/>
      <c r="F31" s="81">
        <f>D31*E31</f>
        <v>0</v>
      </c>
    </row>
    <row r="32" spans="1:9" s="127" customFormat="1" thickBot="1">
      <c r="A32" s="125"/>
      <c r="B32" s="30"/>
      <c r="C32" s="31"/>
      <c r="D32" s="274"/>
      <c r="E32" s="272"/>
      <c r="F32" s="275"/>
    </row>
    <row r="33" spans="1:7" s="28" customFormat="1" ht="17.100000000000001" customHeight="1" thickBot="1">
      <c r="A33" s="99" t="s">
        <v>130</v>
      </c>
      <c r="B33" s="316" t="s">
        <v>132</v>
      </c>
      <c r="C33" s="316"/>
      <c r="D33" s="316"/>
      <c r="E33" s="296"/>
      <c r="F33" s="297">
        <f>SUM(F7:F31)</f>
        <v>0</v>
      </c>
      <c r="G33" s="27"/>
    </row>
    <row r="34" spans="1:7" s="28" customFormat="1" ht="17.100000000000001" customHeight="1">
      <c r="A34" s="68"/>
      <c r="B34" s="30"/>
      <c r="C34" s="31"/>
      <c r="D34" s="274"/>
      <c r="E34" s="272"/>
      <c r="F34" s="275"/>
      <c r="G34" s="27"/>
    </row>
    <row r="35" spans="1:7" s="103" customFormat="1" ht="13.8">
      <c r="A35" s="69"/>
      <c r="B35" s="47"/>
      <c r="C35" s="41"/>
      <c r="D35" s="298"/>
      <c r="E35" s="298"/>
      <c r="F35" s="299"/>
      <c r="G35" s="102"/>
    </row>
    <row r="36" spans="1:7" s="28" customFormat="1" ht="17.100000000000001" customHeight="1">
      <c r="A36" s="70"/>
      <c r="B36" s="40"/>
      <c r="C36" s="37"/>
      <c r="D36" s="300"/>
      <c r="E36" s="300"/>
      <c r="F36" s="301"/>
      <c r="G36" s="27"/>
    </row>
    <row r="37" spans="1:7" ht="17.100000000000001" customHeight="1">
      <c r="A37" s="42"/>
      <c r="B37" s="48"/>
      <c r="C37" s="43"/>
      <c r="D37" s="302"/>
      <c r="E37" s="302"/>
      <c r="F37" s="303"/>
    </row>
    <row r="38" spans="1:7" ht="17.100000000000001" customHeight="1"/>
    <row r="39" spans="1:7" ht="17.100000000000001" customHeight="1"/>
  </sheetData>
  <mergeCells count="2">
    <mergeCell ref="B5:D5"/>
    <mergeCell ref="B33:D33"/>
  </mergeCells>
  <pageMargins left="0.98425196850393704" right="0.59055118110236227" top="1.1811023622047245" bottom="0.78740157480314965" header="0.31496062992125984" footer="0.31496062992125984"/>
  <pageSetup paperSize="9" scale="90" orientation="portrait" r:id="rId1"/>
  <headerFooter>
    <oddFooter>Stranica &amp;P od &amp;N</oddFooter>
  </headerFooter>
</worksheet>
</file>

<file path=xl/worksheets/sheet7.xml><?xml version="1.0" encoding="utf-8"?>
<worksheet xmlns="http://schemas.openxmlformats.org/spreadsheetml/2006/main" xmlns:r="http://schemas.openxmlformats.org/officeDocument/2006/relationships">
  <sheetPr>
    <tabColor rgb="FFFFC000"/>
  </sheetPr>
  <dimension ref="A1:F27"/>
  <sheetViews>
    <sheetView tabSelected="1" view="pageBreakPreview" topLeftCell="A4" zoomScaleNormal="85" zoomScaleSheetLayoutView="100" workbookViewId="0">
      <selection activeCell="E21" sqref="E21"/>
    </sheetView>
  </sheetViews>
  <sheetFormatPr defaultColWidth="9.109375" defaultRowHeight="15"/>
  <cols>
    <col min="1" max="1" width="8.6640625" style="5" customWidth="1"/>
    <col min="2" max="2" width="5.109375" style="3" customWidth="1"/>
    <col min="3" max="3" width="42.77734375" style="4" customWidth="1"/>
    <col min="4" max="4" width="6.109375" style="2" customWidth="1"/>
    <col min="5" max="5" width="13.5546875" style="2" customWidth="1"/>
    <col min="6" max="6" width="16.109375" style="72" customWidth="1"/>
    <col min="7" max="7" width="46.88671875" style="1" customWidth="1"/>
    <col min="8" max="16384" width="9.109375" style="1"/>
  </cols>
  <sheetData>
    <row r="1" spans="1:6" ht="31.2">
      <c r="C1" s="318" t="s">
        <v>236</v>
      </c>
    </row>
    <row r="3" spans="1:6" ht="19.5" customHeight="1">
      <c r="A3" s="11"/>
      <c r="B3" s="14"/>
      <c r="C3" s="14"/>
      <c r="D3" s="14"/>
      <c r="E3" s="14"/>
    </row>
    <row r="4" spans="1:6" ht="26.25" customHeight="1">
      <c r="A4" s="11"/>
      <c r="B4" s="18" t="s">
        <v>0</v>
      </c>
      <c r="C4" s="107" t="s">
        <v>17</v>
      </c>
      <c r="D4" s="14"/>
      <c r="E4" s="14"/>
      <c r="F4" s="73"/>
    </row>
    <row r="5" spans="1:6" s="17" customFormat="1" ht="13.8">
      <c r="A5" s="12"/>
      <c r="B5" s="10"/>
      <c r="C5" s="13"/>
      <c r="D5" s="15"/>
      <c r="E5" s="16"/>
      <c r="F5" s="73" t="s">
        <v>2</v>
      </c>
    </row>
    <row r="6" spans="1:6" s="17" customFormat="1" ht="13.8">
      <c r="A6" s="12"/>
      <c r="B6" s="10"/>
      <c r="C6" s="92"/>
      <c r="D6" s="15"/>
      <c r="E6" s="16"/>
      <c r="F6" s="73"/>
    </row>
    <row r="7" spans="1:6" ht="14.4">
      <c r="A7" s="94" t="s">
        <v>21</v>
      </c>
      <c r="B7" s="317" t="s">
        <v>93</v>
      </c>
      <c r="C7" s="317"/>
      <c r="D7" s="317"/>
      <c r="E7" s="317"/>
      <c r="F7" s="74">
        <f>'1 PRIPREMNI I RUŠENJE'!F58</f>
        <v>0</v>
      </c>
    </row>
    <row r="8" spans="1:6" ht="14.4">
      <c r="A8" s="94" t="s">
        <v>37</v>
      </c>
      <c r="B8" s="317" t="s">
        <v>6</v>
      </c>
      <c r="C8" s="317"/>
      <c r="D8" s="317"/>
      <c r="E8" s="317"/>
      <c r="F8" s="74">
        <f>'1 PRIPREMNI I RUŠENJE'!F81</f>
        <v>0</v>
      </c>
    </row>
    <row r="9" spans="1:6" ht="14.4">
      <c r="A9" s="94" t="s">
        <v>94</v>
      </c>
      <c r="B9" s="317" t="s">
        <v>98</v>
      </c>
      <c r="C9" s="317"/>
      <c r="D9" s="317"/>
      <c r="E9" s="317"/>
      <c r="F9" s="74">
        <f>'3 BETONSKI I AB'!F83</f>
        <v>0</v>
      </c>
    </row>
    <row r="10" spans="1:6" ht="14.4">
      <c r="A10" s="94" t="s">
        <v>41</v>
      </c>
      <c r="B10" s="317" t="s">
        <v>11</v>
      </c>
      <c r="C10" s="317"/>
      <c r="D10" s="317"/>
      <c r="E10" s="317"/>
      <c r="F10" s="74">
        <f>'4 ZIDARSKI'!F17</f>
        <v>0</v>
      </c>
    </row>
    <row r="11" spans="1:6" ht="14.4">
      <c r="A11" s="94" t="s">
        <v>95</v>
      </c>
      <c r="B11" s="317" t="s">
        <v>12</v>
      </c>
      <c r="C11" s="317"/>
      <c r="D11" s="317"/>
      <c r="E11" s="317"/>
      <c r="F11" s="74">
        <f>'5 IZOLATERSKI'!F38</f>
        <v>0</v>
      </c>
    </row>
    <row r="12" spans="1:6" ht="15.6">
      <c r="A12" s="95" t="s">
        <v>96</v>
      </c>
      <c r="B12" s="317" t="s">
        <v>7</v>
      </c>
      <c r="C12" s="317"/>
      <c r="D12" s="317"/>
      <c r="E12" s="317"/>
      <c r="F12" s="74">
        <f>'6 TESARSKI RADOVI'!F31</f>
        <v>0</v>
      </c>
    </row>
    <row r="13" spans="1:6" ht="15.6">
      <c r="A13" s="95" t="s">
        <v>97</v>
      </c>
      <c r="B13" s="317" t="s">
        <v>82</v>
      </c>
      <c r="C13" s="317"/>
      <c r="D13" s="317"/>
      <c r="E13" s="317"/>
      <c r="F13" s="74">
        <f>'6 TESARSKI RADOVI'!F50</f>
        <v>0</v>
      </c>
    </row>
    <row r="14" spans="1:6" ht="15.6">
      <c r="A14" s="95" t="s">
        <v>130</v>
      </c>
      <c r="B14" s="317" t="s">
        <v>131</v>
      </c>
      <c r="C14" s="317"/>
      <c r="D14" s="317"/>
      <c r="E14" s="317"/>
      <c r="F14" s="104">
        <f>'11 LIMARSKI RADOVI '!F33</f>
        <v>0</v>
      </c>
    </row>
    <row r="15" spans="1:6" ht="15.6">
      <c r="A15" s="95"/>
      <c r="B15" s="52"/>
      <c r="C15" s="93"/>
      <c r="D15" s="52"/>
      <c r="E15" s="16"/>
      <c r="F15" s="105"/>
    </row>
    <row r="16" spans="1:6" ht="15.6">
      <c r="A16" s="95"/>
      <c r="C16" s="52" t="s">
        <v>68</v>
      </c>
      <c r="D16" s="52"/>
      <c r="E16" s="1"/>
      <c r="F16" s="76">
        <f>SUM(F7:F14)</f>
        <v>0</v>
      </c>
    </row>
    <row r="17" spans="1:6" ht="15.6">
      <c r="A17" s="96"/>
      <c r="B17" s="7"/>
      <c r="C17" s="53" t="s">
        <v>3</v>
      </c>
      <c r="D17" s="9"/>
      <c r="E17" s="9"/>
      <c r="F17" s="75">
        <f>F16*0.25</f>
        <v>0</v>
      </c>
    </row>
    <row r="18" spans="1:6" ht="15.6">
      <c r="A18" s="6"/>
      <c r="B18" s="7"/>
      <c r="C18" s="52" t="s">
        <v>16</v>
      </c>
      <c r="D18" s="9"/>
      <c r="E18" s="9"/>
      <c r="F18" s="75">
        <f>F16+F17</f>
        <v>0</v>
      </c>
    </row>
    <row r="19" spans="1:6" ht="15.6">
      <c r="A19" s="6"/>
      <c r="B19" s="7"/>
      <c r="C19" s="52"/>
      <c r="D19" s="9"/>
      <c r="E19" s="9"/>
      <c r="F19" s="75"/>
    </row>
    <row r="20" spans="1:6" ht="15.6">
      <c r="A20" s="6"/>
      <c r="B20" s="7"/>
      <c r="C20" s="52"/>
      <c r="D20" s="9"/>
      <c r="E20" s="9"/>
      <c r="F20" s="75"/>
    </row>
    <row r="21" spans="1:6" ht="15.6">
      <c r="A21" s="6"/>
      <c r="B21" s="7"/>
      <c r="C21" s="52"/>
      <c r="D21" s="9"/>
      <c r="E21" s="9"/>
      <c r="F21" s="75"/>
    </row>
    <row r="22" spans="1:6" ht="15.6">
      <c r="A22" s="6"/>
      <c r="B22" s="7"/>
      <c r="C22" s="52"/>
      <c r="D22" s="9"/>
      <c r="E22" s="9"/>
      <c r="F22" s="75"/>
    </row>
    <row r="23" spans="1:6" ht="15.6">
      <c r="A23" s="6"/>
      <c r="B23" s="7"/>
      <c r="C23" s="106"/>
      <c r="D23" s="9"/>
      <c r="E23" s="9"/>
      <c r="F23" s="75"/>
    </row>
    <row r="24" spans="1:6" ht="15.6">
      <c r="A24" s="6"/>
      <c r="B24" s="7"/>
      <c r="C24" s="304" t="s">
        <v>235</v>
      </c>
      <c r="D24" s="9"/>
      <c r="E24" s="9"/>
      <c r="F24" s="305"/>
    </row>
    <row r="25" spans="1:6" ht="15.6">
      <c r="A25" s="6"/>
      <c r="B25" s="7"/>
      <c r="C25" s="304"/>
      <c r="D25" s="319"/>
      <c r="E25" s="319"/>
      <c r="F25" s="319"/>
    </row>
    <row r="26" spans="1:6" ht="15.6">
      <c r="A26" s="6"/>
      <c r="B26" s="7"/>
      <c r="C26" s="106"/>
      <c r="D26" s="9"/>
      <c r="E26" s="306"/>
      <c r="F26" s="305"/>
    </row>
    <row r="27" spans="1:6" ht="15.6">
      <c r="A27" s="6"/>
      <c r="B27" s="7"/>
      <c r="C27" s="8"/>
      <c r="D27" s="9"/>
      <c r="E27" s="9"/>
      <c r="F27" s="305"/>
    </row>
  </sheetData>
  <mergeCells count="8">
    <mergeCell ref="B12:E12"/>
    <mergeCell ref="B13:E13"/>
    <mergeCell ref="B14:E14"/>
    <mergeCell ref="B7:E7"/>
    <mergeCell ref="B8:E8"/>
    <mergeCell ref="B9:E9"/>
    <mergeCell ref="B10:E10"/>
    <mergeCell ref="B11:E11"/>
  </mergeCells>
  <pageMargins left="0.98425196850393704" right="0.59055118110236227" top="1.1811023622047245" bottom="0.78740157480314965" header="0.31496062992125984" footer="0.31496062992125984"/>
  <pageSetup paperSize="9" scale="76" orientation="portrait" r:id="rId1"/>
  <headerFooter>
    <oddFooter>Stranica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 PRIPREMNI I RUŠENJE</vt:lpstr>
      <vt:lpstr>3 BETONSKI I AB</vt:lpstr>
      <vt:lpstr>4 ZIDARSKI</vt:lpstr>
      <vt:lpstr>5 IZOLATERSKI</vt:lpstr>
      <vt:lpstr>6 TESARSKI RADOVI</vt:lpstr>
      <vt:lpstr>11 LIMARSKI RADOVI </vt:lpstr>
      <vt:lpstr>REKAPITULACIJA 01</vt:lpstr>
      <vt:lpstr>'5 IZOLATERSKI'!Print_Area</vt:lpstr>
      <vt:lpstr>'REKAPITULACIJA 01'!Print_Area</vt:lpstr>
      <vt:lpstr>'11 LIMARSKI RADOVI '!Print_Titles</vt:lpstr>
      <vt:lpstr>'3 BETONSKI I AB'!Print_Titles</vt:lpstr>
      <vt:lpstr>'4 ZIDARSKI'!Print_Titles</vt:lpstr>
      <vt:lpstr>'5 IZOLATERSKI'!Print_Titles</vt:lpstr>
      <vt:lpstr>'6 TESARSKI RADOVI'!Print_Titles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Troškovnik za predmet nabave: Energetska obnova II. osnovne škole Bjelovar</dc:title>
  <dc:subject>Troškovnik za predmet nabave: Energetska obnova II. osnovne škole Bjelovar</dc:subject>
  <dc:creator>miriam</dc:creator>
  <cp:lastModifiedBy>HP</cp:lastModifiedBy>
  <cp:lastPrinted>2022-03-10T13:46:14Z</cp:lastPrinted>
  <dcterms:created xsi:type="dcterms:W3CDTF">2015-03-24T08:52:30Z</dcterms:created>
  <dcterms:modified xsi:type="dcterms:W3CDTF">2022-03-11T07:50:39Z</dcterms:modified>
</cp:coreProperties>
</file>